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2189B799-74AA-47D1-B3F6-2A143ECA50E2}" xr6:coauthVersionLast="36" xr6:coauthVersionMax="36" xr10:uidLastSave="{00000000-0000-0000-0000-000000000000}"/>
  <bookViews>
    <workbookView xWindow="4275" yWindow="255" windowWidth="19275" windowHeight="11085" xr2:uid="{00000000-000D-0000-FFFF-FFFF00000000}"/>
  </bookViews>
  <sheets>
    <sheet name="E-1.0" sheetId="1" r:id="rId1"/>
  </sheets>
  <definedNames>
    <definedName name="_xlnm.Print_Area" localSheetId="0">'E-1.0'!$A$1:$Q$70</definedName>
  </definedNames>
  <calcPr calcId="191029"/>
</workbook>
</file>

<file path=xl/calcChain.xml><?xml version="1.0" encoding="utf-8"?>
<calcChain xmlns="http://schemas.openxmlformats.org/spreadsheetml/2006/main">
  <c r="Q66" i="1" l="1"/>
  <c r="Q63" i="1"/>
  <c r="Q27" i="1"/>
  <c r="Q7" i="1"/>
  <c r="P7" i="1"/>
  <c r="N7" i="1"/>
  <c r="N12" i="1"/>
  <c r="P9" i="1" l="1"/>
  <c r="O9" i="1"/>
  <c r="O8" i="1"/>
  <c r="N9" i="1"/>
  <c r="J65" i="1" l="1"/>
  <c r="J48" i="1"/>
  <c r="O44" i="1" l="1"/>
  <c r="N44" i="1"/>
  <c r="P44" i="1" l="1"/>
  <c r="N40" i="1"/>
  <c r="O40" i="1"/>
  <c r="N63" i="1"/>
  <c r="O63" i="1"/>
  <c r="P63" i="1" l="1"/>
  <c r="P40" i="1"/>
  <c r="O7" i="1"/>
  <c r="O10" i="1"/>
  <c r="O11" i="1"/>
  <c r="O13" i="1"/>
  <c r="O12" i="1" l="1"/>
  <c r="L68" i="1" l="1"/>
  <c r="B12" i="1"/>
  <c r="B15" i="1" s="1"/>
  <c r="M68" i="1" l="1"/>
  <c r="K12" i="1"/>
  <c r="K15" i="1" s="1"/>
  <c r="J12" i="1"/>
  <c r="J15" i="1" s="1"/>
  <c r="I12" i="1"/>
  <c r="I15" i="1" s="1"/>
  <c r="H12" i="1"/>
  <c r="H15" i="1" s="1"/>
  <c r="G12" i="1"/>
  <c r="G15" i="1" s="1"/>
  <c r="F12" i="1"/>
  <c r="F15" i="1" s="1"/>
  <c r="E12" i="1"/>
  <c r="E15" i="1" s="1"/>
  <c r="D12" i="1"/>
  <c r="D15" i="1" s="1"/>
  <c r="C12" i="1"/>
  <c r="C15" i="1" s="1"/>
  <c r="B59" i="1"/>
  <c r="B48" i="1"/>
  <c r="B35" i="1"/>
  <c r="K65" i="1"/>
  <c r="I65" i="1"/>
  <c r="H65" i="1"/>
  <c r="G65" i="1"/>
  <c r="F65" i="1"/>
  <c r="E65" i="1"/>
  <c r="D65" i="1"/>
  <c r="C65" i="1"/>
  <c r="B65" i="1"/>
  <c r="B68" i="1" l="1"/>
  <c r="O14" i="1"/>
  <c r="N14" i="1"/>
  <c r="N8" i="1"/>
  <c r="P8" i="1" s="1"/>
  <c r="P14" i="1" l="1"/>
  <c r="K48" i="1"/>
  <c r="I48" i="1"/>
  <c r="H48" i="1"/>
  <c r="G48" i="1"/>
  <c r="F48" i="1"/>
  <c r="E48" i="1"/>
  <c r="D48" i="1"/>
  <c r="C48" i="1"/>
  <c r="O47" i="1" l="1"/>
  <c r="N47" i="1"/>
  <c r="P47" i="1" l="1"/>
  <c r="N66" i="1" l="1"/>
  <c r="O66" i="1"/>
  <c r="P66" i="1" l="1"/>
  <c r="N52" i="1"/>
  <c r="O52" i="1"/>
  <c r="P52" i="1" l="1"/>
  <c r="O56" i="1"/>
  <c r="N56" i="1"/>
  <c r="P56" i="1" l="1"/>
  <c r="N46" i="1"/>
  <c r="O46" i="1"/>
  <c r="O41" i="1"/>
  <c r="N41" i="1"/>
  <c r="N67" i="1"/>
  <c r="O67" i="1"/>
  <c r="N61" i="1"/>
  <c r="O61" i="1"/>
  <c r="N62" i="1"/>
  <c r="O62" i="1"/>
  <c r="N64" i="1"/>
  <c r="O64" i="1"/>
  <c r="N50" i="1"/>
  <c r="O50" i="1"/>
  <c r="N51" i="1"/>
  <c r="O51" i="1"/>
  <c r="N53" i="1"/>
  <c r="O53" i="1"/>
  <c r="N54" i="1"/>
  <c r="O54" i="1"/>
  <c r="N55" i="1"/>
  <c r="O55" i="1"/>
  <c r="N57" i="1"/>
  <c r="O57" i="1"/>
  <c r="N58" i="1"/>
  <c r="O58" i="1"/>
  <c r="N37" i="1"/>
  <c r="O37" i="1"/>
  <c r="N38" i="1"/>
  <c r="O38" i="1"/>
  <c r="N10" i="1"/>
  <c r="N39" i="1"/>
  <c r="O39" i="1"/>
  <c r="N42" i="1"/>
  <c r="O42" i="1"/>
  <c r="N43" i="1"/>
  <c r="O43" i="1"/>
  <c r="N45" i="1"/>
  <c r="O45" i="1"/>
  <c r="N13" i="1"/>
  <c r="P13" i="1" s="1"/>
  <c r="N11" i="1"/>
  <c r="P11" i="1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C35" i="1"/>
  <c r="E35" i="1"/>
  <c r="G35" i="1"/>
  <c r="I35" i="1"/>
  <c r="K35" i="1"/>
  <c r="O22" i="1"/>
  <c r="O19" i="1"/>
  <c r="O21" i="1"/>
  <c r="C59" i="1"/>
  <c r="E59" i="1"/>
  <c r="G59" i="1"/>
  <c r="I59" i="1"/>
  <c r="O17" i="1"/>
  <c r="O18" i="1"/>
  <c r="O20" i="1"/>
  <c r="O23" i="1"/>
  <c r="O24" i="1"/>
  <c r="O25" i="1"/>
  <c r="O26" i="1"/>
  <c r="O27" i="1"/>
  <c r="O28" i="1"/>
  <c r="O29" i="1"/>
  <c r="O30" i="1"/>
  <c r="O31" i="1"/>
  <c r="O32" i="1"/>
  <c r="O33" i="1"/>
  <c r="O34" i="1"/>
  <c r="J59" i="1"/>
  <c r="J35" i="1"/>
  <c r="D59" i="1"/>
  <c r="D35" i="1"/>
  <c r="F59" i="1"/>
  <c r="F35" i="1"/>
  <c r="H59" i="1"/>
  <c r="H35" i="1"/>
  <c r="P10" i="1" l="1"/>
  <c r="P12" i="1" s="1"/>
  <c r="N15" i="1"/>
  <c r="C68" i="1"/>
  <c r="O15" i="1"/>
  <c r="H68" i="1"/>
  <c r="P20" i="1"/>
  <c r="K68" i="1"/>
  <c r="J68" i="1"/>
  <c r="I68" i="1"/>
  <c r="P17" i="1"/>
  <c r="F68" i="1"/>
  <c r="G68" i="1"/>
  <c r="N65" i="1"/>
  <c r="E68" i="1"/>
  <c r="D68" i="1"/>
  <c r="N48" i="1"/>
  <c r="O48" i="1"/>
  <c r="P67" i="1"/>
  <c r="P25" i="1"/>
  <c r="O65" i="1"/>
  <c r="P43" i="1"/>
  <c r="P50" i="1"/>
  <c r="P45" i="1"/>
  <c r="P41" i="1"/>
  <c r="N59" i="1"/>
  <c r="P54" i="1"/>
  <c r="P51" i="1"/>
  <c r="P27" i="1"/>
  <c r="N35" i="1"/>
  <c r="P26" i="1"/>
  <c r="P30" i="1"/>
  <c r="P42" i="1"/>
  <c r="P31" i="1"/>
  <c r="P24" i="1"/>
  <c r="P34" i="1"/>
  <c r="P62" i="1"/>
  <c r="P57" i="1"/>
  <c r="P46" i="1"/>
  <c r="P22" i="1"/>
  <c r="P33" i="1"/>
  <c r="P23" i="1"/>
  <c r="P53" i="1"/>
  <c r="P38" i="1"/>
  <c r="P29" i="1"/>
  <c r="P21" i="1"/>
  <c r="P28" i="1"/>
  <c r="P18" i="1"/>
  <c r="P64" i="1"/>
  <c r="P55" i="1"/>
  <c r="P39" i="1"/>
  <c r="P37" i="1"/>
  <c r="P32" i="1"/>
  <c r="O35" i="1"/>
  <c r="P61" i="1"/>
  <c r="P19" i="1"/>
  <c r="P58" i="1"/>
  <c r="O59" i="1"/>
  <c r="N68" i="1" l="1"/>
  <c r="O68" i="1"/>
  <c r="P48" i="1"/>
  <c r="Q44" i="1" s="1"/>
  <c r="P65" i="1"/>
  <c r="P59" i="1"/>
  <c r="Q50" i="1" s="1"/>
  <c r="P35" i="1"/>
  <c r="Q28" i="1" s="1"/>
  <c r="Q41" i="1" l="1"/>
  <c r="Q40" i="1"/>
  <c r="Q61" i="1"/>
  <c r="P15" i="1"/>
  <c r="Q9" i="1" s="1"/>
  <c r="Q64" i="1"/>
  <c r="Q17" i="1"/>
  <c r="Q54" i="1"/>
  <c r="Q62" i="1"/>
  <c r="Q56" i="1"/>
  <c r="Q52" i="1"/>
  <c r="Q55" i="1"/>
  <c r="Q51" i="1"/>
  <c r="Q58" i="1"/>
  <c r="Q57" i="1"/>
  <c r="Q53" i="1"/>
  <c r="Q39" i="1"/>
  <c r="Q45" i="1"/>
  <c r="Q47" i="1"/>
  <c r="Q37" i="1"/>
  <c r="Q38" i="1"/>
  <c r="Q43" i="1"/>
  <c r="Q46" i="1"/>
  <c r="Q42" i="1"/>
  <c r="Q33" i="1"/>
  <c r="Q29" i="1"/>
  <c r="Q25" i="1"/>
  <c r="Q21" i="1"/>
  <c r="Q32" i="1"/>
  <c r="Q24" i="1"/>
  <c r="Q20" i="1"/>
  <c r="Q31" i="1"/>
  <c r="Q23" i="1"/>
  <c r="Q19" i="1"/>
  <c r="Q34" i="1"/>
  <c r="Q30" i="1"/>
  <c r="Q26" i="1"/>
  <c r="Q22" i="1"/>
  <c r="Q18" i="1"/>
  <c r="Q8" i="1" l="1"/>
  <c r="Q14" i="1"/>
  <c r="Q10" i="1"/>
  <c r="Q13" i="1"/>
  <c r="Q11" i="1"/>
  <c r="Q12" i="1"/>
  <c r="P68" i="1"/>
  <c r="Q65" i="1"/>
  <c r="Q59" i="1"/>
  <c r="Q48" i="1"/>
  <c r="Q35" i="1"/>
  <c r="Q67" i="1" l="1"/>
  <c r="Q15" i="1"/>
</calcChain>
</file>

<file path=xl/sharedStrings.xml><?xml version="1.0" encoding="utf-8"?>
<sst xmlns="http://schemas.openxmlformats.org/spreadsheetml/2006/main" count="97" uniqueCount="84">
  <si>
    <t>Table 1:</t>
  </si>
  <si>
    <t>Freshman</t>
  </si>
  <si>
    <t>Sophomore</t>
  </si>
  <si>
    <t>Junior</t>
  </si>
  <si>
    <t>Senior</t>
  </si>
  <si>
    <t>Second Bachelor</t>
  </si>
  <si>
    <t>Unclassified</t>
  </si>
  <si>
    <t>Program</t>
  </si>
  <si>
    <t>FT</t>
  </si>
  <si>
    <t>PT</t>
  </si>
  <si>
    <t>Total</t>
  </si>
  <si>
    <t>Enrollment</t>
  </si>
  <si>
    <t>Fulton School of Liberal Arts</t>
  </si>
  <si>
    <t>Art</t>
  </si>
  <si>
    <t>Communication Arts</t>
  </si>
  <si>
    <t>Conflict Resolution</t>
  </si>
  <si>
    <t>English</t>
  </si>
  <si>
    <t>French</t>
  </si>
  <si>
    <t>History</t>
  </si>
  <si>
    <t>Interdisciplinary Studies</t>
  </si>
  <si>
    <t>International Studies</t>
  </si>
  <si>
    <t>Music</t>
  </si>
  <si>
    <t>Philosophy</t>
  </si>
  <si>
    <t>Political Science</t>
  </si>
  <si>
    <t>Psychology</t>
  </si>
  <si>
    <t>Sociology</t>
  </si>
  <si>
    <t>Spanish</t>
  </si>
  <si>
    <t>Theatre</t>
  </si>
  <si>
    <t>Henson School of Science &amp; Technology</t>
  </si>
  <si>
    <t>Biology</t>
  </si>
  <si>
    <t>Chemistry</t>
  </si>
  <si>
    <t>Computer Science</t>
  </si>
  <si>
    <t>Environmental Health</t>
  </si>
  <si>
    <t>Geography</t>
  </si>
  <si>
    <t>Mathematics</t>
  </si>
  <si>
    <t>Physics</t>
  </si>
  <si>
    <t>Respiratory Therapy</t>
  </si>
  <si>
    <t>Perdue School of Business</t>
  </si>
  <si>
    <t xml:space="preserve"> </t>
  </si>
  <si>
    <t xml:space="preserve">    Accounting</t>
  </si>
  <si>
    <t xml:space="preserve">    Business Administration</t>
  </si>
  <si>
    <t xml:space="preserve">    Economics</t>
  </si>
  <si>
    <t xml:space="preserve">    Finance</t>
  </si>
  <si>
    <t xml:space="preserve">    Management</t>
  </si>
  <si>
    <t xml:space="preserve">    Marketing</t>
  </si>
  <si>
    <t>Seidel School of Education and Professional Studies</t>
  </si>
  <si>
    <t>Early Childhood Education</t>
  </si>
  <si>
    <t>Elementary Education</t>
  </si>
  <si>
    <t>Exercise Science</t>
  </si>
  <si>
    <t xml:space="preserve">    Information Systems</t>
  </si>
  <si>
    <t xml:space="preserve">% of </t>
  </si>
  <si>
    <t>School</t>
  </si>
  <si>
    <t>Physical Education</t>
  </si>
  <si>
    <t>Art (B.F.A.)</t>
  </si>
  <si>
    <t>Earth Science</t>
  </si>
  <si>
    <t>Environmental Studies</t>
  </si>
  <si>
    <t xml:space="preserve">    International Business</t>
  </si>
  <si>
    <t xml:space="preserve">    Business Economics</t>
  </si>
  <si>
    <t>Urban &amp; Regional Planning</t>
  </si>
  <si>
    <t>Medical Laboratory Science</t>
  </si>
  <si>
    <t>College of Health and Human Services</t>
  </si>
  <si>
    <t>School of Health Sciences</t>
  </si>
  <si>
    <t>School of Nursing</t>
  </si>
  <si>
    <t>School of Social Work</t>
  </si>
  <si>
    <t>Community Health</t>
  </si>
  <si>
    <t>Fulton School Subtotal</t>
  </si>
  <si>
    <t>Henson School Subtotal</t>
  </si>
  <si>
    <t>Perdue School Subtotal</t>
  </si>
  <si>
    <t>Seidel School Subtotal</t>
  </si>
  <si>
    <t>TOTAL Undergraduate Enrollment</t>
  </si>
  <si>
    <t>Total Full-time</t>
  </si>
  <si>
    <t>Total Part-Time</t>
  </si>
  <si>
    <t>English for Speakers of Other Languages</t>
  </si>
  <si>
    <t>School of Health Sciences Subtotal</t>
  </si>
  <si>
    <t>Outdoor Educational Leadership</t>
  </si>
  <si>
    <t>Data Science</t>
  </si>
  <si>
    <t>Integrated Science</t>
  </si>
  <si>
    <t>Health Science</t>
  </si>
  <si>
    <r>
      <t>Salisbury University Undergraduate</t>
    </r>
    <r>
      <rPr>
        <b/>
        <sz val="11"/>
        <rFont val="Arial"/>
        <family val="2"/>
      </rPr>
      <t xml:space="preserve"> Enrollment by School, Discipline, Class, &amp; Status:  Fall 2022</t>
    </r>
  </si>
  <si>
    <r>
      <t>Undeclared major</t>
    </r>
    <r>
      <rPr>
        <vertAlign val="superscript"/>
        <sz val="8"/>
        <color indexed="8"/>
        <rFont val="Arial"/>
        <family val="2"/>
      </rPr>
      <t>1</t>
    </r>
  </si>
  <si>
    <r>
      <t>Unclassified</t>
    </r>
    <r>
      <rPr>
        <vertAlign val="superscript"/>
        <sz val="8"/>
        <color indexed="8"/>
        <rFont val="Arial"/>
        <family val="2"/>
      </rPr>
      <t>2</t>
    </r>
  </si>
  <si>
    <r>
      <t>1</t>
    </r>
    <r>
      <rPr>
        <sz val="7"/>
        <rFont val="Arial"/>
        <family val="2"/>
      </rPr>
      <t>Degree-seeking students who have not declared a major.</t>
    </r>
  </si>
  <si>
    <r>
      <t>2</t>
    </r>
    <r>
      <rPr>
        <sz val="7"/>
        <rFont val="Arial"/>
        <family val="2"/>
      </rPr>
      <t>Non-degree students.</t>
    </r>
  </si>
  <si>
    <t>CHHS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</si>
</sst>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_);\(0\)"/>
    <numFmt numFmtId="166" formatCode="_(* #,##0_);_(* \(#,##0\);_(* &quot;-&quot;??_);_(@_)"/>
  </numFmts>
  <fonts count="16" x14ac:knownFonts="1">
    <font>
      <sz val="9"/>
      <name val="Arial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7">
    <xf numFmtId="0" fontId="0" fillId="2" borderId="0" xfId="0" applyFill="1"/>
    <xf numFmtId="41" fontId="4" fillId="3" borderId="15" xfId="2" applyNumberFormat="1" applyFont="1" applyFill="1" applyBorder="1"/>
    <xf numFmtId="0" fontId="1" fillId="0" borderId="0" xfId="2" applyFont="1"/>
    <xf numFmtId="41" fontId="4" fillId="6" borderId="11" xfId="2" applyNumberFormat="1" applyFont="1" applyFill="1" applyBorder="1"/>
    <xf numFmtId="41" fontId="4" fillId="6" borderId="0" xfId="2" applyNumberFormat="1" applyFont="1" applyFill="1" applyBorder="1"/>
    <xf numFmtId="41" fontId="4" fillId="6" borderId="6" xfId="2" applyNumberFormat="1" applyFont="1" applyFill="1" applyBorder="1"/>
    <xf numFmtId="41" fontId="4" fillId="6" borderId="7" xfId="2" applyNumberFormat="1" applyFont="1" applyFill="1" applyBorder="1"/>
    <xf numFmtId="41" fontId="4" fillId="6" borderId="13" xfId="2" applyNumberFormat="1" applyFont="1" applyFill="1" applyBorder="1"/>
    <xf numFmtId="41" fontId="4" fillId="6" borderId="8" xfId="2" applyNumberFormat="1" applyFont="1" applyFill="1" applyBorder="1"/>
    <xf numFmtId="41" fontId="4" fillId="6" borderId="10" xfId="2" applyNumberFormat="1" applyFont="1" applyFill="1" applyBorder="1"/>
    <xf numFmtId="41" fontId="4" fillId="6" borderId="20" xfId="2" applyNumberFormat="1" applyFont="1" applyFill="1" applyBorder="1"/>
    <xf numFmtId="41" fontId="4" fillId="6" borderId="20" xfId="2" applyNumberFormat="1" applyFont="1" applyFill="1" applyBorder="1" applyAlignment="1">
      <alignment horizontal="right"/>
    </xf>
    <xf numFmtId="41" fontId="4" fillId="6" borderId="21" xfId="2" applyNumberFormat="1" applyFont="1" applyFill="1" applyBorder="1"/>
    <xf numFmtId="41" fontId="4" fillId="6" borderId="22" xfId="2" applyNumberFormat="1" applyFont="1" applyFill="1" applyBorder="1"/>
    <xf numFmtId="41" fontId="4" fillId="6" borderId="23" xfId="2" applyNumberFormat="1" applyFont="1" applyFill="1" applyBorder="1"/>
    <xf numFmtId="41" fontId="3" fillId="6" borderId="24" xfId="2" applyNumberFormat="1" applyFont="1" applyFill="1" applyBorder="1"/>
    <xf numFmtId="41" fontId="3" fillId="6" borderId="16" xfId="2" applyNumberFormat="1" applyFont="1" applyFill="1" applyBorder="1"/>
    <xf numFmtId="41" fontId="4" fillId="6" borderId="15" xfId="2" applyNumberFormat="1" applyFont="1" applyFill="1" applyBorder="1"/>
    <xf numFmtId="1" fontId="4" fillId="6" borderId="15" xfId="2" applyNumberFormat="1" applyFont="1" applyFill="1" applyBorder="1"/>
    <xf numFmtId="3" fontId="4" fillId="6" borderId="15" xfId="2" applyNumberFormat="1" applyFont="1" applyFill="1" applyBorder="1"/>
    <xf numFmtId="41" fontId="3" fillId="6" borderId="23" xfId="2" applyNumberFormat="1" applyFont="1" applyFill="1" applyBorder="1"/>
    <xf numFmtId="41" fontId="3" fillId="6" borderId="6" xfId="2" applyNumberFormat="1" applyFont="1" applyFill="1" applyBorder="1"/>
    <xf numFmtId="41" fontId="4" fillId="7" borderId="25" xfId="2" applyNumberFormat="1" applyFont="1" applyFill="1" applyBorder="1" applyAlignment="1"/>
    <xf numFmtId="41" fontId="4" fillId="7" borderId="7" xfId="2" applyNumberFormat="1" applyFont="1" applyFill="1" applyBorder="1" applyAlignment="1"/>
    <xf numFmtId="41" fontId="4" fillId="7" borderId="32" xfId="2" applyNumberFormat="1" applyFont="1" applyFill="1" applyBorder="1" applyAlignment="1"/>
    <xf numFmtId="41" fontId="4" fillId="6" borderId="38" xfId="2" applyNumberFormat="1" applyFont="1" applyFill="1" applyBorder="1"/>
    <xf numFmtId="41" fontId="4" fillId="6" borderId="39" xfId="2" applyNumberFormat="1" applyFont="1" applyFill="1" applyBorder="1"/>
    <xf numFmtId="41" fontId="4" fillId="6" borderId="25" xfId="2" applyNumberFormat="1" applyFont="1" applyFill="1" applyBorder="1"/>
    <xf numFmtId="41" fontId="4" fillId="9" borderId="41" xfId="2" applyNumberFormat="1" applyFont="1" applyFill="1" applyBorder="1"/>
    <xf numFmtId="1" fontId="4" fillId="9" borderId="41" xfId="2" applyNumberFormat="1" applyFont="1" applyFill="1" applyBorder="1"/>
    <xf numFmtId="3" fontId="4" fillId="9" borderId="41" xfId="2" applyNumberFormat="1" applyFont="1" applyFill="1" applyBorder="1"/>
    <xf numFmtId="41" fontId="3" fillId="9" borderId="30" xfId="2" applyNumberFormat="1" applyFont="1" applyFill="1" applyBorder="1"/>
    <xf numFmtId="41" fontId="3" fillId="9" borderId="31" xfId="2" applyNumberFormat="1" applyFont="1" applyFill="1" applyBorder="1"/>
    <xf numFmtId="41" fontId="4" fillId="7" borderId="38" xfId="2" applyNumberFormat="1" applyFont="1" applyFill="1" applyBorder="1" applyAlignment="1"/>
    <xf numFmtId="41" fontId="4" fillId="7" borderId="0" xfId="2" applyNumberFormat="1" applyFont="1" applyFill="1" applyBorder="1" applyAlignment="1"/>
    <xf numFmtId="41" fontId="4" fillId="7" borderId="47" xfId="2" applyNumberFormat="1" applyFont="1" applyFill="1" applyBorder="1" applyAlignment="1"/>
    <xf numFmtId="41" fontId="4" fillId="11" borderId="48" xfId="2" applyNumberFormat="1" applyFont="1" applyFill="1" applyBorder="1"/>
    <xf numFmtId="41" fontId="4" fillId="11" borderId="49" xfId="2" applyNumberFormat="1" applyFont="1" applyFill="1" applyBorder="1"/>
    <xf numFmtId="41" fontId="4" fillId="11" borderId="54" xfId="2" applyNumberFormat="1" applyFont="1" applyFill="1" applyBorder="1"/>
    <xf numFmtId="41" fontId="4" fillId="12" borderId="48" xfId="2" applyNumberFormat="1" applyFont="1" applyFill="1" applyBorder="1"/>
    <xf numFmtId="41" fontId="4" fillId="12" borderId="49" xfId="2" applyNumberFormat="1" applyFont="1" applyFill="1" applyBorder="1"/>
    <xf numFmtId="41" fontId="4" fillId="12" borderId="58" xfId="2" applyNumberFormat="1" applyFont="1" applyFill="1" applyBorder="1"/>
    <xf numFmtId="41" fontId="4" fillId="3" borderId="27" xfId="2" applyNumberFormat="1" applyFont="1" applyFill="1" applyBorder="1"/>
    <xf numFmtId="41" fontId="4" fillId="13" borderId="48" xfId="2" applyNumberFormat="1" applyFont="1" applyFill="1" applyBorder="1"/>
    <xf numFmtId="41" fontId="4" fillId="13" borderId="49" xfId="2" applyNumberFormat="1" applyFont="1" applyFill="1" applyBorder="1"/>
    <xf numFmtId="41" fontId="3" fillId="9" borderId="55" xfId="2" applyNumberFormat="1" applyFont="1" applyFill="1" applyBorder="1"/>
    <xf numFmtId="41" fontId="4" fillId="6" borderId="49" xfId="2" applyNumberFormat="1" applyFont="1" applyFill="1" applyBorder="1"/>
    <xf numFmtId="41" fontId="4" fillId="6" borderId="52" xfId="2" applyNumberFormat="1" applyFont="1" applyFill="1" applyBorder="1"/>
    <xf numFmtId="0" fontId="3" fillId="0" borderId="37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41" fontId="5" fillId="5" borderId="30" xfId="2" applyNumberFormat="1" applyFont="1" applyFill="1" applyBorder="1"/>
    <xf numFmtId="41" fontId="5" fillId="5" borderId="31" xfId="2" applyNumberFormat="1" applyFont="1" applyFill="1" applyBorder="1"/>
    <xf numFmtId="41" fontId="5" fillId="5" borderId="34" xfId="2" applyNumberFormat="1" applyFont="1" applyFill="1" applyBorder="1"/>
    <xf numFmtId="3" fontId="5" fillId="5" borderId="55" xfId="2" applyNumberFormat="1" applyFont="1" applyFill="1" applyBorder="1"/>
    <xf numFmtId="166" fontId="4" fillId="11" borderId="45" xfId="4" applyNumberFormat="1" applyFont="1" applyFill="1" applyBorder="1"/>
    <xf numFmtId="166" fontId="4" fillId="5" borderId="6" xfId="4" applyNumberFormat="1" applyFont="1" applyFill="1" applyBorder="1"/>
    <xf numFmtId="166" fontId="4" fillId="11" borderId="50" xfId="4" applyNumberFormat="1" applyFont="1" applyFill="1" applyBorder="1"/>
    <xf numFmtId="166" fontId="4" fillId="11" borderId="51" xfId="4" applyNumberFormat="1" applyFont="1" applyFill="1" applyBorder="1"/>
    <xf numFmtId="166" fontId="4" fillId="11" borderId="42" xfId="4" applyNumberFormat="1" applyFont="1" applyFill="1" applyBorder="1"/>
    <xf numFmtId="166" fontId="4" fillId="5" borderId="16" xfId="4" applyNumberFormat="1" applyFont="1" applyFill="1" applyBorder="1"/>
    <xf numFmtId="166" fontId="4" fillId="5" borderId="12" xfId="4" applyNumberFormat="1" applyFont="1" applyFill="1" applyBorder="1"/>
    <xf numFmtId="166" fontId="4" fillId="5" borderId="9" xfId="4" applyNumberFormat="1" applyFont="1" applyFill="1" applyBorder="1"/>
    <xf numFmtId="166" fontId="4" fillId="12" borderId="45" xfId="4" applyNumberFormat="1" applyFont="1" applyFill="1" applyBorder="1"/>
    <xf numFmtId="166" fontId="4" fillId="5" borderId="26" xfId="4" applyNumberFormat="1" applyFont="1" applyFill="1" applyBorder="1"/>
    <xf numFmtId="166" fontId="4" fillId="12" borderId="51" xfId="4" applyNumberFormat="1" applyFont="1" applyFill="1" applyBorder="1"/>
    <xf numFmtId="166" fontId="4" fillId="12" borderId="59" xfId="4" applyNumberFormat="1" applyFont="1" applyFill="1" applyBorder="1"/>
    <xf numFmtId="166" fontId="4" fillId="13" borderId="45" xfId="4" applyNumberFormat="1" applyFont="1" applyFill="1" applyBorder="1"/>
    <xf numFmtId="166" fontId="4" fillId="13" borderId="51" xfId="4" applyNumberFormat="1" applyFont="1" applyFill="1" applyBorder="1"/>
    <xf numFmtId="166" fontId="3" fillId="9" borderId="63" xfId="4" applyNumberFormat="1" applyFont="1" applyFill="1" applyBorder="1"/>
    <xf numFmtId="166" fontId="3" fillId="9" borderId="31" xfId="4" applyNumberFormat="1" applyFont="1" applyFill="1" applyBorder="1"/>
    <xf numFmtId="166" fontId="4" fillId="6" borderId="51" xfId="4" applyNumberFormat="1" applyFont="1" applyFill="1" applyBorder="1"/>
    <xf numFmtId="166" fontId="4" fillId="6" borderId="46" xfId="4" applyNumberFormat="1" applyFont="1" applyFill="1" applyBorder="1"/>
    <xf numFmtId="166" fontId="4" fillId="5" borderId="3" xfId="4" applyNumberFormat="1" applyFont="1" applyFill="1" applyBorder="1"/>
    <xf numFmtId="166" fontId="5" fillId="5" borderId="63" xfId="4" applyNumberFormat="1" applyFont="1" applyFill="1" applyBorder="1"/>
    <xf numFmtId="166" fontId="5" fillId="5" borderId="31" xfId="4" applyNumberFormat="1" applyFont="1" applyFill="1" applyBorder="1"/>
    <xf numFmtId="41" fontId="3" fillId="11" borderId="54" xfId="2" applyNumberFormat="1" applyFont="1" applyFill="1" applyBorder="1"/>
    <xf numFmtId="166" fontId="3" fillId="11" borderId="64" xfId="4" applyNumberFormat="1" applyFont="1" applyFill="1" applyBorder="1"/>
    <xf numFmtId="164" fontId="3" fillId="6" borderId="19" xfId="3" applyNumberFormat="1" applyFont="1" applyFill="1" applyBorder="1"/>
    <xf numFmtId="166" fontId="3" fillId="10" borderId="16" xfId="4" applyNumberFormat="1" applyFont="1" applyFill="1" applyBorder="1"/>
    <xf numFmtId="164" fontId="4" fillId="6" borderId="17" xfId="3" applyNumberFormat="1" applyFont="1" applyFill="1" applyBorder="1"/>
    <xf numFmtId="164" fontId="4" fillId="6" borderId="5" xfId="3" applyNumberFormat="1" applyFont="1" applyFill="1" applyBorder="1"/>
    <xf numFmtId="164" fontId="4" fillId="6" borderId="18" xfId="3" applyNumberFormat="1" applyFont="1" applyFill="1" applyBorder="1"/>
    <xf numFmtId="164" fontId="4" fillId="6" borderId="37" xfId="3" applyNumberFormat="1" applyFont="1" applyFill="1" applyBorder="1"/>
    <xf numFmtId="164" fontId="4" fillId="0" borderId="5" xfId="3" applyNumberFormat="1" applyFont="1" applyBorder="1"/>
    <xf numFmtId="164" fontId="4" fillId="0" borderId="19" xfId="3" applyNumberFormat="1" applyFont="1" applyBorder="1"/>
    <xf numFmtId="164" fontId="3" fillId="9" borderId="29" xfId="3" applyNumberFormat="1" applyFont="1" applyFill="1" applyBorder="1"/>
    <xf numFmtId="164" fontId="4" fillId="6" borderId="1" xfId="3" applyNumberFormat="1" applyFont="1" applyFill="1" applyBorder="1"/>
    <xf numFmtId="41" fontId="3" fillId="8" borderId="55" xfId="2" applyNumberFormat="1" applyFont="1" applyFill="1" applyBorder="1"/>
    <xf numFmtId="41" fontId="4" fillId="14" borderId="48" xfId="2" applyNumberFormat="1" applyFont="1" applyFill="1" applyBorder="1"/>
    <xf numFmtId="166" fontId="4" fillId="14" borderId="45" xfId="4" applyNumberFormat="1" applyFont="1" applyFill="1" applyBorder="1"/>
    <xf numFmtId="41" fontId="4" fillId="14" borderId="49" xfId="2" applyNumberFormat="1" applyFont="1" applyFill="1" applyBorder="1"/>
    <xf numFmtId="166" fontId="4" fillId="14" borderId="51" xfId="4" applyNumberFormat="1" applyFont="1" applyFill="1" applyBorder="1"/>
    <xf numFmtId="41" fontId="4" fillId="14" borderId="58" xfId="2" applyNumberFormat="1" applyFont="1" applyFill="1" applyBorder="1"/>
    <xf numFmtId="166" fontId="4" fillId="14" borderId="59" xfId="4" applyNumberFormat="1" applyFont="1" applyFill="1" applyBorder="1"/>
    <xf numFmtId="41" fontId="4" fillId="14" borderId="60" xfId="2" applyNumberFormat="1" applyFont="1" applyFill="1" applyBorder="1"/>
    <xf numFmtId="166" fontId="4" fillId="14" borderId="61" xfId="4" applyNumberFormat="1" applyFont="1" applyFill="1" applyBorder="1"/>
    <xf numFmtId="166" fontId="3" fillId="8" borderId="56" xfId="4" applyNumberFormat="1" applyFont="1" applyFill="1" applyBorder="1"/>
    <xf numFmtId="166" fontId="3" fillId="8" borderId="31" xfId="4" applyNumberFormat="1" applyFont="1" applyFill="1" applyBorder="1"/>
    <xf numFmtId="164" fontId="3" fillId="8" borderId="29" xfId="3" applyNumberFormat="1" applyFont="1" applyFill="1" applyBorder="1"/>
    <xf numFmtId="41" fontId="3" fillId="8" borderId="34" xfId="2" applyNumberFormat="1" applyFont="1" applyFill="1" applyBorder="1"/>
    <xf numFmtId="41" fontId="3" fillId="8" borderId="35" xfId="2" applyNumberFormat="1" applyFont="1" applyFill="1" applyBorder="1"/>
    <xf numFmtId="41" fontId="3" fillId="8" borderId="36" xfId="2" applyNumberFormat="1" applyFont="1" applyFill="1" applyBorder="1"/>
    <xf numFmtId="41" fontId="4" fillId="16" borderId="48" xfId="2" applyNumberFormat="1" applyFont="1" applyFill="1" applyBorder="1"/>
    <xf numFmtId="166" fontId="4" fillId="16" borderId="45" xfId="4" applyNumberFormat="1" applyFont="1" applyFill="1" applyBorder="1"/>
    <xf numFmtId="41" fontId="4" fillId="16" borderId="49" xfId="2" applyNumberFormat="1" applyFont="1" applyFill="1" applyBorder="1"/>
    <xf numFmtId="166" fontId="4" fillId="16" borderId="51" xfId="4" applyNumberFormat="1" applyFont="1" applyFill="1" applyBorder="1"/>
    <xf numFmtId="41" fontId="4" fillId="16" borderId="58" xfId="2" applyNumberFormat="1" applyFont="1" applyFill="1" applyBorder="1"/>
    <xf numFmtId="166" fontId="4" fillId="16" borderId="62" xfId="4" applyNumberFormat="1" applyFont="1" applyFill="1" applyBorder="1"/>
    <xf numFmtId="41" fontId="4" fillId="17" borderId="2" xfId="2" applyNumberFormat="1" applyFont="1" applyFill="1" applyBorder="1"/>
    <xf numFmtId="1" fontId="4" fillId="17" borderId="2" xfId="2" applyNumberFormat="1" applyFont="1" applyFill="1" applyBorder="1"/>
    <xf numFmtId="3" fontId="4" fillId="17" borderId="2" xfId="2" applyNumberFormat="1" applyFont="1" applyFill="1" applyBorder="1"/>
    <xf numFmtId="41" fontId="3" fillId="17" borderId="55" xfId="2" applyNumberFormat="1" applyFont="1" applyFill="1" applyBorder="1"/>
    <xf numFmtId="166" fontId="3" fillId="17" borderId="63" xfId="4" applyNumberFormat="1" applyFont="1" applyFill="1" applyBorder="1"/>
    <xf numFmtId="166" fontId="3" fillId="17" borderId="31" xfId="4" applyNumberFormat="1" applyFont="1" applyFill="1" applyBorder="1"/>
    <xf numFmtId="164" fontId="3" fillId="17" borderId="29" xfId="3" applyNumberFormat="1" applyFont="1" applyFill="1" applyBorder="1"/>
    <xf numFmtId="41" fontId="3" fillId="17" borderId="34" xfId="2" applyNumberFormat="1" applyFont="1" applyFill="1" applyBorder="1"/>
    <xf numFmtId="41" fontId="3" fillId="17" borderId="35" xfId="2" applyNumberFormat="1" applyFont="1" applyFill="1" applyBorder="1"/>
    <xf numFmtId="41" fontId="4" fillId="18" borderId="0" xfId="2" applyNumberFormat="1" applyFont="1" applyFill="1" applyBorder="1"/>
    <xf numFmtId="1" fontId="4" fillId="18" borderId="0" xfId="2" applyNumberFormat="1" applyFont="1" applyFill="1" applyBorder="1"/>
    <xf numFmtId="3" fontId="4" fillId="18" borderId="0" xfId="2" applyNumberFormat="1" applyFont="1" applyFill="1" applyBorder="1"/>
    <xf numFmtId="41" fontId="3" fillId="19" borderId="55" xfId="2" applyNumberFormat="1" applyFont="1" applyFill="1" applyBorder="1"/>
    <xf numFmtId="166" fontId="3" fillId="19" borderId="56" xfId="4" applyNumberFormat="1" applyFont="1" applyFill="1" applyBorder="1"/>
    <xf numFmtId="166" fontId="3" fillId="19" borderId="31" xfId="4" applyNumberFormat="1" applyFont="1" applyFill="1" applyBorder="1"/>
    <xf numFmtId="164" fontId="3" fillId="19" borderId="65" xfId="3" applyNumberFormat="1" applyFont="1" applyFill="1" applyBorder="1"/>
    <xf numFmtId="41" fontId="4" fillId="19" borderId="15" xfId="2" applyNumberFormat="1" applyFont="1" applyFill="1" applyBorder="1"/>
    <xf numFmtId="1" fontId="4" fillId="19" borderId="15" xfId="2" applyNumberFormat="1" applyFont="1" applyFill="1" applyBorder="1"/>
    <xf numFmtId="3" fontId="4" fillId="19" borderId="15" xfId="2" applyNumberFormat="1" applyFont="1" applyFill="1" applyBorder="1"/>
    <xf numFmtId="41" fontId="3" fillId="19" borderId="30" xfId="2" applyNumberFormat="1" applyFont="1" applyFill="1" applyBorder="1"/>
    <xf numFmtId="41" fontId="3" fillId="19" borderId="31" xfId="2" applyNumberFormat="1" applyFont="1" applyFill="1" applyBorder="1"/>
    <xf numFmtId="41" fontId="4" fillId="7" borderId="25" xfId="2" applyNumberFormat="1" applyFont="1" applyFill="1" applyBorder="1" applyAlignment="1">
      <alignment horizontal="center"/>
    </xf>
    <xf numFmtId="41" fontId="4" fillId="7" borderId="38" xfId="2" applyNumberFormat="1" applyFont="1" applyFill="1" applyBorder="1" applyAlignment="1">
      <alignment horizontal="center"/>
    </xf>
    <xf numFmtId="41" fontId="4" fillId="7" borderId="7" xfId="2" applyNumberFormat="1" applyFont="1" applyFill="1" applyBorder="1" applyAlignment="1">
      <alignment horizontal="center"/>
    </xf>
    <xf numFmtId="41" fontId="4" fillId="7" borderId="0" xfId="2" applyNumberFormat="1" applyFont="1" applyFill="1" applyBorder="1" applyAlignment="1">
      <alignment horizontal="center"/>
    </xf>
    <xf numFmtId="41" fontId="4" fillId="7" borderId="32" xfId="2" applyNumberFormat="1" applyFont="1" applyFill="1" applyBorder="1" applyAlignment="1">
      <alignment horizontal="center"/>
    </xf>
    <xf numFmtId="41" fontId="4" fillId="7" borderId="47" xfId="2" applyNumberFormat="1" applyFont="1" applyFill="1" applyBorder="1" applyAlignment="1">
      <alignment horizontal="center"/>
    </xf>
    <xf numFmtId="41" fontId="4" fillId="7" borderId="14" xfId="2" applyNumberFormat="1" applyFont="1" applyFill="1" applyBorder="1" applyAlignment="1">
      <alignment horizontal="center"/>
    </xf>
    <xf numFmtId="41" fontId="4" fillId="7" borderId="15" xfId="2" applyNumberFormat="1" applyFont="1" applyFill="1" applyBorder="1" applyAlignment="1">
      <alignment horizontal="center"/>
    </xf>
    <xf numFmtId="41" fontId="4" fillId="7" borderId="16" xfId="2" applyNumberFormat="1" applyFont="1" applyFill="1" applyBorder="1" applyAlignment="1">
      <alignment horizontal="center"/>
    </xf>
    <xf numFmtId="41" fontId="4" fillId="7" borderId="4" xfId="2" applyNumberFormat="1" applyFont="1" applyFill="1" applyBorder="1" applyAlignment="1">
      <alignment horizontal="center"/>
    </xf>
    <xf numFmtId="41" fontId="4" fillId="7" borderId="2" xfId="2" applyNumberFormat="1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Alignment="1">
      <alignment horizontal="center"/>
    </xf>
    <xf numFmtId="0" fontId="4" fillId="0" borderId="0" xfId="2" applyFont="1"/>
    <xf numFmtId="1" fontId="1" fillId="0" borderId="0" xfId="2" applyNumberFormat="1" applyFont="1"/>
    <xf numFmtId="0" fontId="5" fillId="0" borderId="19" xfId="2" applyFont="1" applyFill="1" applyBorder="1"/>
    <xf numFmtId="0" fontId="5" fillId="0" borderId="15" xfId="2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6" borderId="43" xfId="2" applyFont="1" applyFill="1" applyBorder="1" applyAlignment="1">
      <alignment horizontal="center" wrapText="1"/>
    </xf>
    <xf numFmtId="1" fontId="3" fillId="6" borderId="57" xfId="2" applyNumberFormat="1" applyFont="1" applyFill="1" applyBorder="1" applyAlignment="1">
      <alignment horizontal="center" wrapText="1"/>
    </xf>
    <xf numFmtId="1" fontId="3" fillId="10" borderId="48" xfId="2" applyNumberFormat="1" applyFont="1" applyFill="1" applyBorder="1" applyAlignment="1">
      <alignment horizontal="center"/>
    </xf>
    <xf numFmtId="0" fontId="1" fillId="0" borderId="7" xfId="2" applyFont="1" applyBorder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6" borderId="44" xfId="2" applyFont="1" applyFill="1" applyBorder="1" applyAlignment="1">
      <alignment horizontal="center" wrapText="1"/>
    </xf>
    <xf numFmtId="1" fontId="3" fillId="6" borderId="53" xfId="2" applyNumberFormat="1" applyFont="1" applyFill="1" applyBorder="1" applyAlignment="1">
      <alignment horizontal="center" wrapText="1"/>
    </xf>
    <xf numFmtId="1" fontId="3" fillId="5" borderId="52" xfId="2" applyNumberFormat="1" applyFont="1" applyFill="1" applyBorder="1" applyAlignment="1">
      <alignment horizontal="center"/>
    </xf>
    <xf numFmtId="41" fontId="5" fillId="19" borderId="14" xfId="2" applyNumberFormat="1" applyFont="1" applyFill="1" applyBorder="1"/>
    <xf numFmtId="41" fontId="1" fillId="19" borderId="15" xfId="2" applyNumberFormat="1" applyFont="1" applyFill="1" applyBorder="1"/>
    <xf numFmtId="0" fontId="1" fillId="19" borderId="16" xfId="2" applyFont="1" applyFill="1" applyBorder="1"/>
    <xf numFmtId="41" fontId="5" fillId="6" borderId="14" xfId="2" applyNumberFormat="1" applyFont="1" applyFill="1" applyBorder="1"/>
    <xf numFmtId="41" fontId="1" fillId="6" borderId="15" xfId="2" applyNumberFormat="1" applyFont="1" applyFill="1" applyBorder="1"/>
    <xf numFmtId="0" fontId="1" fillId="6" borderId="16" xfId="2" applyFont="1" applyFill="1" applyBorder="1"/>
    <xf numFmtId="41" fontId="4" fillId="3" borderId="5" xfId="2" applyNumberFormat="1" applyFont="1" applyFill="1" applyBorder="1" applyAlignment="1">
      <alignment horizontal="left" indent="1"/>
    </xf>
    <xf numFmtId="41" fontId="5" fillId="6" borderId="19" xfId="2" applyNumberFormat="1" applyFont="1" applyFill="1" applyBorder="1"/>
    <xf numFmtId="41" fontId="5" fillId="6" borderId="7" xfId="2" applyNumberFormat="1" applyFont="1" applyFill="1" applyBorder="1"/>
    <xf numFmtId="0" fontId="5" fillId="8" borderId="4" xfId="2" applyFont="1" applyFill="1" applyBorder="1"/>
    <xf numFmtId="0" fontId="4" fillId="8" borderId="2" xfId="2" applyFont="1" applyFill="1" applyBorder="1"/>
    <xf numFmtId="0" fontId="4" fillId="8" borderId="28" xfId="2" applyFont="1" applyFill="1" applyBorder="1"/>
    <xf numFmtId="0" fontId="1" fillId="8" borderId="2" xfId="2" applyFont="1" applyFill="1" applyBorder="1"/>
    <xf numFmtId="1" fontId="1" fillId="8" borderId="2" xfId="2" applyNumberFormat="1" applyFont="1" applyFill="1" applyBorder="1"/>
    <xf numFmtId="0" fontId="1" fillId="8" borderId="3" xfId="2" applyFont="1" applyFill="1" applyBorder="1"/>
    <xf numFmtId="41" fontId="4" fillId="3" borderId="17" xfId="2" applyNumberFormat="1" applyFont="1" applyFill="1" applyBorder="1" applyAlignment="1">
      <alignment horizontal="left" indent="1"/>
    </xf>
    <xf numFmtId="0" fontId="10" fillId="15" borderId="33" xfId="0" applyFont="1" applyFill="1" applyBorder="1" applyAlignment="1">
      <alignment horizontal="left"/>
    </xf>
    <xf numFmtId="41" fontId="5" fillId="18" borderId="7" xfId="2" applyNumberFormat="1" applyFont="1" applyFill="1" applyBorder="1"/>
    <xf numFmtId="41" fontId="1" fillId="18" borderId="0" xfId="2" applyNumberFormat="1" applyFont="1" applyFill="1" applyBorder="1"/>
    <xf numFmtId="0" fontId="1" fillId="18" borderId="6" xfId="2" applyFont="1" applyFill="1" applyBorder="1"/>
    <xf numFmtId="41" fontId="4" fillId="3" borderId="37" xfId="2" applyNumberFormat="1" applyFont="1" applyFill="1" applyBorder="1" applyAlignment="1">
      <alignment horizontal="left" indent="1"/>
    </xf>
    <xf numFmtId="41" fontId="4" fillId="3" borderId="18" xfId="2" applyNumberFormat="1" applyFont="1" applyFill="1" applyBorder="1" applyAlignment="1">
      <alignment horizontal="left" indent="1"/>
    </xf>
    <xf numFmtId="41" fontId="5" fillId="17" borderId="4" xfId="2" applyNumberFormat="1" applyFont="1" applyFill="1" applyBorder="1" applyAlignment="1">
      <alignment horizontal="left"/>
    </xf>
    <xf numFmtId="41" fontId="5" fillId="17" borderId="2" xfId="2" applyNumberFormat="1" applyFont="1" applyFill="1" applyBorder="1" applyAlignment="1">
      <alignment horizontal="left"/>
    </xf>
    <xf numFmtId="41" fontId="1" fillId="17" borderId="2" xfId="2" applyNumberFormat="1" applyFont="1" applyFill="1" applyBorder="1"/>
    <xf numFmtId="0" fontId="1" fillId="17" borderId="3" xfId="2" applyFont="1" applyFill="1" applyBorder="1"/>
    <xf numFmtId="41" fontId="4" fillId="3" borderId="5" xfId="2" applyNumberFormat="1" applyFont="1" applyFill="1" applyBorder="1"/>
    <xf numFmtId="41" fontId="4" fillId="3" borderId="18" xfId="2" applyNumberFormat="1" applyFont="1" applyFill="1" applyBorder="1"/>
    <xf numFmtId="41" fontId="4" fillId="3" borderId="5" xfId="2" applyNumberFormat="1" applyFont="1" applyFill="1" applyBorder="1" applyAlignment="1">
      <alignment horizontal="left"/>
    </xf>
    <xf numFmtId="41" fontId="5" fillId="17" borderId="29" xfId="2" applyNumberFormat="1" applyFont="1" applyFill="1" applyBorder="1"/>
    <xf numFmtId="41" fontId="5" fillId="9" borderId="40" xfId="2" applyNumberFormat="1" applyFont="1" applyFill="1" applyBorder="1"/>
    <xf numFmtId="41" fontId="1" fillId="9" borderId="41" xfId="2" applyNumberFormat="1" applyFont="1" applyFill="1" applyBorder="1"/>
    <xf numFmtId="0" fontId="1" fillId="9" borderId="66" xfId="2" applyFont="1" applyFill="1" applyBorder="1"/>
    <xf numFmtId="41" fontId="5" fillId="9" borderId="29" xfId="2" applyNumberFormat="1" applyFont="1" applyFill="1" applyBorder="1"/>
    <xf numFmtId="0" fontId="11" fillId="2" borderId="5" xfId="1" applyFont="1" applyFill="1" applyBorder="1" applyAlignment="1">
      <alignment horizontal="left" indent="1"/>
    </xf>
    <xf numFmtId="41" fontId="7" fillId="10" borderId="29" xfId="2" applyNumberFormat="1" applyFont="1" applyFill="1" applyBorder="1"/>
    <xf numFmtId="0" fontId="1" fillId="0" borderId="25" xfId="2" applyFont="1" applyFill="1" applyBorder="1"/>
    <xf numFmtId="0" fontId="13" fillId="0" borderId="0" xfId="2" applyFont="1" applyAlignment="1">
      <alignment horizontal="left" indent="1"/>
    </xf>
    <xf numFmtId="0" fontId="14" fillId="0" borderId="0" xfId="2" applyFont="1"/>
    <xf numFmtId="41" fontId="1" fillId="0" borderId="0" xfId="2" applyNumberFormat="1" applyFont="1"/>
    <xf numFmtId="165" fontId="15" fillId="4" borderId="0" xfId="2" applyNumberFormat="1" applyFont="1" applyFill="1"/>
    <xf numFmtId="41" fontId="4" fillId="0" borderId="0" xfId="2" applyNumberFormat="1" applyFont="1"/>
    <xf numFmtId="1" fontId="4" fillId="0" borderId="0" xfId="2" applyNumberFormat="1" applyFont="1"/>
    <xf numFmtId="165" fontId="1" fillId="0" borderId="0" xfId="2" applyNumberFormat="1" applyFont="1"/>
    <xf numFmtId="0" fontId="2" fillId="0" borderId="0" xfId="0" applyFont="1"/>
    <xf numFmtId="41" fontId="5" fillId="19" borderId="29" xfId="2" applyNumberFormat="1" applyFont="1" applyFill="1" applyBorder="1"/>
    <xf numFmtId="41" fontId="3" fillId="18" borderId="55" xfId="2" applyNumberFormat="1" applyFont="1" applyFill="1" applyBorder="1"/>
    <xf numFmtId="166" fontId="3" fillId="18" borderId="56" xfId="4" applyNumberFormat="1" applyFont="1" applyFill="1" applyBorder="1"/>
    <xf numFmtId="166" fontId="3" fillId="18" borderId="31" xfId="4" applyNumberFormat="1" applyFont="1" applyFill="1" applyBorder="1"/>
    <xf numFmtId="164" fontId="3" fillId="18" borderId="29" xfId="3" applyNumberFormat="1" applyFont="1" applyFill="1" applyBorder="1"/>
    <xf numFmtId="41" fontId="5" fillId="18" borderId="29" xfId="2" applyNumberFormat="1" applyFont="1" applyFill="1" applyBorder="1"/>
    <xf numFmtId="41" fontId="3" fillId="18" borderId="34" xfId="2" applyNumberFormat="1" applyFont="1" applyFill="1" applyBorder="1"/>
    <xf numFmtId="41" fontId="3" fillId="18" borderId="35" xfId="2" applyNumberFormat="1" applyFont="1" applyFill="1" applyBorder="1"/>
    <xf numFmtId="41" fontId="3" fillId="18" borderId="36" xfId="2" applyNumberFormat="1" applyFont="1" applyFill="1" applyBorder="1"/>
  </cellXfs>
  <cellStyles count="5">
    <cellStyle name="Comma" xfId="4" builtinId="3"/>
    <cellStyle name="Normal" xfId="0" builtinId="0"/>
    <cellStyle name="Normal_enrl-degree-programs-comparison" xfId="1" xr:uid="{00000000-0005-0000-0000-000002000000}"/>
    <cellStyle name="Normal_ug enrl in degree prog" xfId="2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87"/>
  <sheetViews>
    <sheetView tabSelected="1" zoomScaleNormal="100" workbookViewId="0">
      <selection activeCell="Q67" sqref="Q67"/>
    </sheetView>
  </sheetViews>
  <sheetFormatPr defaultRowHeight="12.75" x14ac:dyDescent="0.2"/>
  <cols>
    <col min="1" max="1" width="32.85546875" style="2" customWidth="1"/>
    <col min="2" max="10" width="6.42578125" style="2" customWidth="1"/>
    <col min="11" max="11" width="8.28515625" style="2" customWidth="1"/>
    <col min="12" max="12" width="5" style="2" customWidth="1"/>
    <col min="13" max="13" width="6.42578125" style="2" customWidth="1"/>
    <col min="14" max="14" width="8.42578125" style="2" customWidth="1"/>
    <col min="15" max="15" width="9.5703125" style="143" customWidth="1"/>
    <col min="16" max="16" width="9.140625" style="143"/>
    <col min="17" max="16384" width="9.140625" style="2"/>
  </cols>
  <sheetData>
    <row r="1" spans="1:18" ht="15" x14ac:dyDescent="0.25">
      <c r="A1" s="140" t="s">
        <v>0</v>
      </c>
      <c r="B1" s="141" t="s">
        <v>78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8" ht="4.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8" ht="12.75" customHeight="1" x14ac:dyDescent="0.2">
      <c r="A3" s="144"/>
      <c r="B3" s="145" t="s">
        <v>1</v>
      </c>
      <c r="C3" s="146"/>
      <c r="D3" s="145" t="s">
        <v>2</v>
      </c>
      <c r="E3" s="146"/>
      <c r="F3" s="147" t="s">
        <v>3</v>
      </c>
      <c r="G3" s="146"/>
      <c r="H3" s="145" t="s">
        <v>4</v>
      </c>
      <c r="I3" s="146"/>
      <c r="J3" s="148" t="s">
        <v>5</v>
      </c>
      <c r="K3" s="149"/>
      <c r="L3" s="148" t="s">
        <v>6</v>
      </c>
      <c r="M3" s="150"/>
      <c r="N3" s="151" t="s">
        <v>70</v>
      </c>
      <c r="O3" s="152" t="s">
        <v>71</v>
      </c>
      <c r="P3" s="153" t="s">
        <v>10</v>
      </c>
      <c r="Q3" s="48" t="s">
        <v>50</v>
      </c>
      <c r="R3" s="154"/>
    </row>
    <row r="4" spans="1:18" x14ac:dyDescent="0.2">
      <c r="A4" s="155" t="s">
        <v>7</v>
      </c>
      <c r="B4" s="156" t="s">
        <v>8</v>
      </c>
      <c r="C4" s="157" t="s">
        <v>9</v>
      </c>
      <c r="D4" s="156" t="s">
        <v>8</v>
      </c>
      <c r="E4" s="157" t="s">
        <v>9</v>
      </c>
      <c r="F4" s="158" t="s">
        <v>8</v>
      </c>
      <c r="G4" s="157" t="s">
        <v>9</v>
      </c>
      <c r="H4" s="158" t="s">
        <v>8</v>
      </c>
      <c r="I4" s="157" t="s">
        <v>9</v>
      </c>
      <c r="J4" s="158" t="s">
        <v>8</v>
      </c>
      <c r="K4" s="157" t="s">
        <v>9</v>
      </c>
      <c r="L4" s="158" t="s">
        <v>8</v>
      </c>
      <c r="M4" s="159" t="s">
        <v>9</v>
      </c>
      <c r="N4" s="160"/>
      <c r="O4" s="161"/>
      <c r="P4" s="162" t="s">
        <v>11</v>
      </c>
      <c r="Q4" s="49" t="s">
        <v>51</v>
      </c>
      <c r="R4" s="154"/>
    </row>
    <row r="5" spans="1:18" x14ac:dyDescent="0.2">
      <c r="A5" s="163" t="s">
        <v>60</v>
      </c>
      <c r="B5" s="124"/>
      <c r="C5" s="124"/>
      <c r="D5" s="124"/>
      <c r="E5" s="124"/>
      <c r="F5" s="124"/>
      <c r="G5" s="124"/>
      <c r="H5" s="124"/>
      <c r="I5" s="124"/>
      <c r="J5" s="124"/>
      <c r="K5" s="164"/>
      <c r="L5" s="164"/>
      <c r="M5" s="164"/>
      <c r="N5" s="124" t="s">
        <v>38</v>
      </c>
      <c r="O5" s="125"/>
      <c r="P5" s="126"/>
      <c r="Q5" s="165"/>
      <c r="R5" s="154"/>
    </row>
    <row r="6" spans="1:18" x14ac:dyDescent="0.2">
      <c r="A6" s="16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67"/>
      <c r="L6" s="167"/>
      <c r="M6" s="167"/>
      <c r="N6" s="17"/>
      <c r="O6" s="18"/>
      <c r="P6" s="19"/>
      <c r="Q6" s="168"/>
      <c r="R6" s="154"/>
    </row>
    <row r="7" spans="1:18" x14ac:dyDescent="0.2">
      <c r="A7" s="169" t="s">
        <v>64</v>
      </c>
      <c r="B7" s="14">
        <v>2</v>
      </c>
      <c r="C7" s="5">
        <v>0</v>
      </c>
      <c r="D7" s="14">
        <v>21</v>
      </c>
      <c r="E7" s="5">
        <v>0</v>
      </c>
      <c r="F7" s="14">
        <v>21</v>
      </c>
      <c r="G7" s="5">
        <v>0</v>
      </c>
      <c r="H7" s="14">
        <v>22</v>
      </c>
      <c r="I7" s="5">
        <v>2</v>
      </c>
      <c r="J7" s="14">
        <v>0</v>
      </c>
      <c r="K7" s="5">
        <v>0</v>
      </c>
      <c r="L7" s="22" t="s">
        <v>38</v>
      </c>
      <c r="M7" s="33"/>
      <c r="N7" s="36">
        <f>(B7+D7+F7+H7+J7)</f>
        <v>66</v>
      </c>
      <c r="O7" s="54">
        <f t="shared" ref="O7:O9" si="0">(C7+E7+G7+I7+K7)</f>
        <v>2</v>
      </c>
      <c r="P7" s="55">
        <f>SUM(N7:O7)</f>
        <v>68</v>
      </c>
      <c r="Q7" s="80">
        <f>+P7/$P$15</f>
        <v>4.8745519713261652E-2</v>
      </c>
      <c r="R7" s="154"/>
    </row>
    <row r="8" spans="1:18" x14ac:dyDescent="0.2">
      <c r="A8" s="169" t="s">
        <v>48</v>
      </c>
      <c r="B8" s="14">
        <v>129</v>
      </c>
      <c r="C8" s="5">
        <v>1</v>
      </c>
      <c r="D8" s="14">
        <v>100</v>
      </c>
      <c r="E8" s="5">
        <v>0</v>
      </c>
      <c r="F8" s="14">
        <v>88</v>
      </c>
      <c r="G8" s="5">
        <v>1</v>
      </c>
      <c r="H8" s="14">
        <v>107</v>
      </c>
      <c r="I8" s="5">
        <v>11</v>
      </c>
      <c r="J8" s="14">
        <v>0</v>
      </c>
      <c r="K8" s="5">
        <v>0</v>
      </c>
      <c r="L8" s="23"/>
      <c r="M8" s="34"/>
      <c r="N8" s="37">
        <f t="shared" ref="N8:N9" si="1">(B8+D8+F8+H8+J8)</f>
        <v>424</v>
      </c>
      <c r="O8" s="56">
        <f t="shared" si="0"/>
        <v>13</v>
      </c>
      <c r="P8" s="55">
        <f>SUM(N8:O8)</f>
        <v>437</v>
      </c>
      <c r="Q8" s="80">
        <f t="shared" ref="Q7:Q14" si="2">+P8/$P$15</f>
        <v>0.31326164874551971</v>
      </c>
      <c r="R8" s="154"/>
    </row>
    <row r="9" spans="1:18" x14ac:dyDescent="0.2">
      <c r="A9" s="169" t="s">
        <v>77</v>
      </c>
      <c r="B9" s="14">
        <v>0</v>
      </c>
      <c r="C9" s="5">
        <v>0</v>
      </c>
      <c r="D9" s="14">
        <v>3</v>
      </c>
      <c r="E9" s="5">
        <v>0</v>
      </c>
      <c r="F9" s="14">
        <v>2</v>
      </c>
      <c r="G9" s="5">
        <v>0</v>
      </c>
      <c r="H9" s="14">
        <v>0</v>
      </c>
      <c r="I9" s="5">
        <v>0</v>
      </c>
      <c r="J9" s="14">
        <v>0</v>
      </c>
      <c r="K9" s="5">
        <v>0</v>
      </c>
      <c r="L9" s="23"/>
      <c r="M9" s="34"/>
      <c r="N9" s="37">
        <f t="shared" si="1"/>
        <v>5</v>
      </c>
      <c r="O9" s="57">
        <f t="shared" si="0"/>
        <v>0</v>
      </c>
      <c r="P9" s="55">
        <f>SUM(N9:O9)</f>
        <v>5</v>
      </c>
      <c r="Q9" s="80">
        <f t="shared" si="2"/>
        <v>3.5842293906810036E-3</v>
      </c>
      <c r="R9" s="154"/>
    </row>
    <row r="10" spans="1:18" x14ac:dyDescent="0.2">
      <c r="A10" s="169" t="s">
        <v>59</v>
      </c>
      <c r="B10" s="14">
        <v>14</v>
      </c>
      <c r="C10" s="5">
        <v>0</v>
      </c>
      <c r="D10" s="14">
        <v>14</v>
      </c>
      <c r="E10" s="5">
        <v>1</v>
      </c>
      <c r="F10" s="14">
        <v>16</v>
      </c>
      <c r="G10" s="5">
        <v>0</v>
      </c>
      <c r="H10" s="14">
        <v>11</v>
      </c>
      <c r="I10" s="5">
        <v>0</v>
      </c>
      <c r="J10" s="14">
        <v>2</v>
      </c>
      <c r="K10" s="5">
        <v>1</v>
      </c>
      <c r="L10" s="23"/>
      <c r="M10" s="34"/>
      <c r="N10" s="37">
        <f>(B10+D10+F10+H10+J10)</f>
        <v>57</v>
      </c>
      <c r="O10" s="57">
        <f>(C10+E10+G10+I10+K10)</f>
        <v>2</v>
      </c>
      <c r="P10" s="55">
        <f>SUM(N10:O10)</f>
        <v>59</v>
      </c>
      <c r="Q10" s="80">
        <f t="shared" si="2"/>
        <v>4.2293906810035843E-2</v>
      </c>
      <c r="R10" s="154"/>
    </row>
    <row r="11" spans="1:18" x14ac:dyDescent="0.2">
      <c r="A11" s="169" t="s">
        <v>36</v>
      </c>
      <c r="B11" s="14">
        <v>13</v>
      </c>
      <c r="C11" s="5">
        <v>0</v>
      </c>
      <c r="D11" s="14">
        <v>10</v>
      </c>
      <c r="E11" s="5">
        <v>0</v>
      </c>
      <c r="F11" s="14">
        <v>18</v>
      </c>
      <c r="G11" s="5">
        <v>0</v>
      </c>
      <c r="H11" s="14">
        <v>29</v>
      </c>
      <c r="I11" s="5">
        <v>0</v>
      </c>
      <c r="J11" s="14">
        <v>4</v>
      </c>
      <c r="K11" s="5">
        <v>0</v>
      </c>
      <c r="L11" s="23"/>
      <c r="M11" s="34"/>
      <c r="N11" s="37">
        <f>(B11+D11+F11+H11+J11)</f>
        <v>74</v>
      </c>
      <c r="O11" s="57">
        <f>(C11+E11+G11+I11+K11)</f>
        <v>0</v>
      </c>
      <c r="P11" s="55">
        <f>SUM(N11:O11)</f>
        <v>74</v>
      </c>
      <c r="Q11" s="80">
        <f t="shared" si="2"/>
        <v>5.3046594982078851E-2</v>
      </c>
      <c r="R11" s="154"/>
    </row>
    <row r="12" spans="1:18" x14ac:dyDescent="0.2">
      <c r="A12" s="170" t="s">
        <v>73</v>
      </c>
      <c r="B12" s="15">
        <f>SUM(B7:B11)</f>
        <v>158</v>
      </c>
      <c r="C12" s="16">
        <f t="shared" ref="C12:K12" si="3">SUM(C7:C11)</f>
        <v>1</v>
      </c>
      <c r="D12" s="15">
        <f t="shared" si="3"/>
        <v>148</v>
      </c>
      <c r="E12" s="16">
        <f t="shared" si="3"/>
        <v>1</v>
      </c>
      <c r="F12" s="15">
        <f t="shared" si="3"/>
        <v>145</v>
      </c>
      <c r="G12" s="16">
        <f t="shared" si="3"/>
        <v>1</v>
      </c>
      <c r="H12" s="15">
        <f t="shared" si="3"/>
        <v>169</v>
      </c>
      <c r="I12" s="16">
        <f t="shared" si="3"/>
        <v>13</v>
      </c>
      <c r="J12" s="15">
        <f t="shared" si="3"/>
        <v>6</v>
      </c>
      <c r="K12" s="16">
        <f t="shared" si="3"/>
        <v>1</v>
      </c>
      <c r="L12" s="23"/>
      <c r="M12" s="34"/>
      <c r="N12" s="75">
        <f>SUM(N7:N11)</f>
        <v>626</v>
      </c>
      <c r="O12" s="76">
        <f>SUM(O7:O11)</f>
        <v>17</v>
      </c>
      <c r="P12" s="78">
        <f>SUM(P7:P11)</f>
        <v>643</v>
      </c>
      <c r="Q12" s="77">
        <f t="shared" si="2"/>
        <v>0.46093189964157705</v>
      </c>
      <c r="R12" s="154"/>
    </row>
    <row r="13" spans="1:18" x14ac:dyDescent="0.2">
      <c r="A13" s="171" t="s">
        <v>62</v>
      </c>
      <c r="B13" s="20">
        <v>169</v>
      </c>
      <c r="C13" s="21">
        <v>3</v>
      </c>
      <c r="D13" s="20">
        <v>78</v>
      </c>
      <c r="E13" s="21">
        <v>2</v>
      </c>
      <c r="F13" s="20">
        <v>69</v>
      </c>
      <c r="G13" s="21">
        <v>1</v>
      </c>
      <c r="H13" s="20">
        <v>75</v>
      </c>
      <c r="I13" s="21">
        <v>0</v>
      </c>
      <c r="J13" s="20">
        <v>61</v>
      </c>
      <c r="K13" s="21">
        <v>4</v>
      </c>
      <c r="L13" s="23"/>
      <c r="M13" s="34"/>
      <c r="N13" s="37">
        <f>(B13+D13+F13+H13+J13)</f>
        <v>452</v>
      </c>
      <c r="O13" s="56">
        <f>(C13+E13+G13+I13+K13)</f>
        <v>10</v>
      </c>
      <c r="P13" s="55">
        <f>SUM(N13:O13)</f>
        <v>462</v>
      </c>
      <c r="Q13" s="83">
        <f t="shared" si="2"/>
        <v>0.33118279569892473</v>
      </c>
      <c r="R13" s="154"/>
    </row>
    <row r="14" spans="1:18" x14ac:dyDescent="0.2">
      <c r="A14" s="166" t="s">
        <v>63</v>
      </c>
      <c r="B14" s="15">
        <v>23</v>
      </c>
      <c r="C14" s="16">
        <v>3</v>
      </c>
      <c r="D14" s="15">
        <v>32</v>
      </c>
      <c r="E14" s="16">
        <v>9</v>
      </c>
      <c r="F14" s="15">
        <v>107</v>
      </c>
      <c r="G14" s="16">
        <v>19</v>
      </c>
      <c r="H14" s="15">
        <v>85</v>
      </c>
      <c r="I14" s="16">
        <v>12</v>
      </c>
      <c r="J14" s="15">
        <v>0</v>
      </c>
      <c r="K14" s="16">
        <v>0</v>
      </c>
      <c r="L14" s="23"/>
      <c r="M14" s="34"/>
      <c r="N14" s="38">
        <f t="shared" ref="N14" si="4">(B14+D14+F14+H14+J14)</f>
        <v>247</v>
      </c>
      <c r="O14" s="58">
        <f>(C14+E14+G14+I14+K14)</f>
        <v>43</v>
      </c>
      <c r="P14" s="59">
        <f>SUM(N14:O14)</f>
        <v>290</v>
      </c>
      <c r="Q14" s="84">
        <f t="shared" si="2"/>
        <v>0.2078853046594982</v>
      </c>
      <c r="R14" s="154"/>
    </row>
    <row r="15" spans="1:18" ht="13.5" thickBot="1" x14ac:dyDescent="0.25">
      <c r="A15" s="208" t="s">
        <v>83</v>
      </c>
      <c r="B15" s="127">
        <f>+B14+B13+B12</f>
        <v>350</v>
      </c>
      <c r="C15" s="128">
        <f t="shared" ref="C15:K15" si="5">+C14+C13+C12</f>
        <v>7</v>
      </c>
      <c r="D15" s="127">
        <f t="shared" si="5"/>
        <v>258</v>
      </c>
      <c r="E15" s="128">
        <f t="shared" si="5"/>
        <v>12</v>
      </c>
      <c r="F15" s="127">
        <f t="shared" si="5"/>
        <v>321</v>
      </c>
      <c r="G15" s="128">
        <f t="shared" si="5"/>
        <v>21</v>
      </c>
      <c r="H15" s="127">
        <f t="shared" si="5"/>
        <v>329</v>
      </c>
      <c r="I15" s="128">
        <f t="shared" si="5"/>
        <v>25</v>
      </c>
      <c r="J15" s="127">
        <f t="shared" si="5"/>
        <v>67</v>
      </c>
      <c r="K15" s="128">
        <f t="shared" si="5"/>
        <v>5</v>
      </c>
      <c r="L15" s="24"/>
      <c r="M15" s="35"/>
      <c r="N15" s="120">
        <f t="shared" ref="N15:P15" si="6">+N14+N13+N12</f>
        <v>1325</v>
      </c>
      <c r="O15" s="121">
        <f t="shared" si="6"/>
        <v>70</v>
      </c>
      <c r="P15" s="122">
        <f t="shared" si="6"/>
        <v>1395</v>
      </c>
      <c r="Q15" s="123">
        <f>SUM(Q12:Q14)</f>
        <v>1</v>
      </c>
      <c r="R15" s="154"/>
    </row>
    <row r="16" spans="1:18" ht="13.5" thickTop="1" x14ac:dyDescent="0.2">
      <c r="A16" s="172" t="s">
        <v>12</v>
      </c>
      <c r="B16" s="173"/>
      <c r="C16" s="174"/>
      <c r="D16" s="173"/>
      <c r="E16" s="173"/>
      <c r="F16" s="173"/>
      <c r="G16" s="173"/>
      <c r="H16" s="173"/>
      <c r="I16" s="173"/>
      <c r="J16" s="173"/>
      <c r="K16" s="175"/>
      <c r="L16" s="175"/>
      <c r="M16" s="175"/>
      <c r="N16" s="175"/>
      <c r="O16" s="176"/>
      <c r="P16" s="176"/>
      <c r="Q16" s="177"/>
      <c r="R16" s="154"/>
    </row>
    <row r="17" spans="1:18" x14ac:dyDescent="0.2">
      <c r="A17" s="169" t="s">
        <v>13</v>
      </c>
      <c r="B17" s="4">
        <v>5</v>
      </c>
      <c r="C17" s="10">
        <v>0</v>
      </c>
      <c r="D17" s="4">
        <v>7</v>
      </c>
      <c r="E17" s="10">
        <v>1</v>
      </c>
      <c r="F17" s="6">
        <v>2</v>
      </c>
      <c r="G17" s="10">
        <v>0</v>
      </c>
      <c r="H17" s="6">
        <v>4</v>
      </c>
      <c r="I17" s="10">
        <v>2</v>
      </c>
      <c r="J17" s="6">
        <v>0</v>
      </c>
      <c r="K17" s="10">
        <v>0</v>
      </c>
      <c r="L17" s="129"/>
      <c r="M17" s="130"/>
      <c r="N17" s="88">
        <f>(B17+D17+F17+H17+J17)</f>
        <v>18</v>
      </c>
      <c r="O17" s="89">
        <f>(C17+E17+G17+I17+K17)</f>
        <v>3</v>
      </c>
      <c r="P17" s="55">
        <f>SUM(N17:O17)</f>
        <v>21</v>
      </c>
      <c r="Q17" s="80">
        <f>(P17/$P$35)</f>
        <v>1.3299556681443952E-2</v>
      </c>
      <c r="R17" s="154"/>
    </row>
    <row r="18" spans="1:18" x14ac:dyDescent="0.2">
      <c r="A18" s="169" t="s">
        <v>53</v>
      </c>
      <c r="B18" s="4">
        <v>40</v>
      </c>
      <c r="C18" s="10">
        <v>0</v>
      </c>
      <c r="D18" s="4">
        <v>27</v>
      </c>
      <c r="E18" s="10">
        <v>2</v>
      </c>
      <c r="F18" s="6">
        <v>34</v>
      </c>
      <c r="G18" s="10">
        <v>3</v>
      </c>
      <c r="H18" s="6">
        <v>29</v>
      </c>
      <c r="I18" s="10">
        <v>6</v>
      </c>
      <c r="J18" s="6">
        <v>2</v>
      </c>
      <c r="K18" s="10">
        <v>0</v>
      </c>
      <c r="L18" s="131"/>
      <c r="M18" s="132"/>
      <c r="N18" s="90">
        <f t="shared" ref="N18:N34" si="7">(B18+D18+F18+H18+J18)</f>
        <v>132</v>
      </c>
      <c r="O18" s="91">
        <f t="shared" ref="O18:O58" si="8">(C18+E18+G18+I18+K18)</f>
        <v>11</v>
      </c>
      <c r="P18" s="55">
        <f t="shared" ref="P18:P58" si="9">SUM(N18:O18)</f>
        <v>143</v>
      </c>
      <c r="Q18" s="80">
        <f t="shared" ref="Q18:Q34" si="10">(P18/$P$35)</f>
        <v>9.0563647878404055E-2</v>
      </c>
      <c r="R18" s="154"/>
    </row>
    <row r="19" spans="1:18" x14ac:dyDescent="0.2">
      <c r="A19" s="169" t="s">
        <v>14</v>
      </c>
      <c r="B19" s="4">
        <v>62</v>
      </c>
      <c r="C19" s="11">
        <v>2</v>
      </c>
      <c r="D19" s="4">
        <v>75</v>
      </c>
      <c r="E19" s="10">
        <v>1</v>
      </c>
      <c r="F19" s="6">
        <v>105</v>
      </c>
      <c r="G19" s="10">
        <v>2</v>
      </c>
      <c r="H19" s="6">
        <v>89</v>
      </c>
      <c r="I19" s="10">
        <v>8</v>
      </c>
      <c r="J19" s="6">
        <v>0</v>
      </c>
      <c r="K19" s="10">
        <v>0</v>
      </c>
      <c r="L19" s="131"/>
      <c r="M19" s="132"/>
      <c r="N19" s="90">
        <f t="shared" si="7"/>
        <v>331</v>
      </c>
      <c r="O19" s="91">
        <f t="shared" si="8"/>
        <v>13</v>
      </c>
      <c r="P19" s="55">
        <f t="shared" si="9"/>
        <v>344</v>
      </c>
      <c r="Q19" s="80">
        <f t="shared" si="10"/>
        <v>0.21785940468651044</v>
      </c>
      <c r="R19" s="154"/>
    </row>
    <row r="20" spans="1:18" x14ac:dyDescent="0.2">
      <c r="A20" s="169" t="s">
        <v>15</v>
      </c>
      <c r="B20" s="4">
        <v>8</v>
      </c>
      <c r="C20" s="11">
        <v>0</v>
      </c>
      <c r="D20" s="4">
        <v>9</v>
      </c>
      <c r="E20" s="10">
        <v>0</v>
      </c>
      <c r="F20" s="6">
        <v>12</v>
      </c>
      <c r="G20" s="10">
        <v>1</v>
      </c>
      <c r="H20" s="6">
        <v>16</v>
      </c>
      <c r="I20" s="10">
        <v>5</v>
      </c>
      <c r="J20" s="6">
        <v>0</v>
      </c>
      <c r="K20" s="10">
        <v>0</v>
      </c>
      <c r="L20" s="131"/>
      <c r="M20" s="132"/>
      <c r="N20" s="92">
        <f t="shared" si="7"/>
        <v>45</v>
      </c>
      <c r="O20" s="93">
        <f t="shared" si="8"/>
        <v>6</v>
      </c>
      <c r="P20" s="60">
        <f>SUM(N20:O20)</f>
        <v>51</v>
      </c>
      <c r="Q20" s="80">
        <f t="shared" si="10"/>
        <v>3.2298923369221029E-2</v>
      </c>
      <c r="R20" s="154"/>
    </row>
    <row r="21" spans="1:18" x14ac:dyDescent="0.2">
      <c r="A21" s="178" t="s">
        <v>16</v>
      </c>
      <c r="B21" s="8">
        <v>24</v>
      </c>
      <c r="C21" s="12">
        <v>0</v>
      </c>
      <c r="D21" s="8">
        <v>18</v>
      </c>
      <c r="E21" s="12">
        <v>0</v>
      </c>
      <c r="F21" s="9">
        <v>22</v>
      </c>
      <c r="G21" s="12">
        <v>1</v>
      </c>
      <c r="H21" s="9">
        <v>38</v>
      </c>
      <c r="I21" s="12">
        <v>2</v>
      </c>
      <c r="J21" s="9">
        <v>0</v>
      </c>
      <c r="K21" s="12">
        <v>0</v>
      </c>
      <c r="L21" s="131"/>
      <c r="M21" s="132"/>
      <c r="N21" s="90">
        <f t="shared" si="7"/>
        <v>102</v>
      </c>
      <c r="O21" s="91">
        <f t="shared" si="8"/>
        <v>3</v>
      </c>
      <c r="P21" s="55">
        <f t="shared" si="9"/>
        <v>105</v>
      </c>
      <c r="Q21" s="79">
        <f t="shared" si="10"/>
        <v>6.6497783407219763E-2</v>
      </c>
      <c r="R21" s="154"/>
    </row>
    <row r="22" spans="1:18" x14ac:dyDescent="0.2">
      <c r="A22" s="169" t="s">
        <v>72</v>
      </c>
      <c r="B22" s="4">
        <v>0</v>
      </c>
      <c r="C22" s="10">
        <v>0</v>
      </c>
      <c r="D22" s="4">
        <v>1</v>
      </c>
      <c r="E22" s="10">
        <v>0</v>
      </c>
      <c r="F22" s="6">
        <v>3</v>
      </c>
      <c r="G22" s="10">
        <v>0</v>
      </c>
      <c r="H22" s="6">
        <v>2</v>
      </c>
      <c r="I22" s="10">
        <v>1</v>
      </c>
      <c r="J22" s="6">
        <v>0</v>
      </c>
      <c r="K22" s="10">
        <v>0</v>
      </c>
      <c r="L22" s="131"/>
      <c r="M22" s="132"/>
      <c r="N22" s="90">
        <f>(B22+D22+F22+H22+J22)</f>
        <v>6</v>
      </c>
      <c r="O22" s="91">
        <f>(C22+E22+G22+I22+K22)</f>
        <v>1</v>
      </c>
      <c r="P22" s="55">
        <f>SUM(N22:O22)</f>
        <v>7</v>
      </c>
      <c r="Q22" s="80">
        <f t="shared" si="10"/>
        <v>4.4331855604813177E-3</v>
      </c>
      <c r="R22" s="154"/>
    </row>
    <row r="23" spans="1:18" x14ac:dyDescent="0.2">
      <c r="A23" s="169" t="s">
        <v>55</v>
      </c>
      <c r="B23" s="4">
        <v>17</v>
      </c>
      <c r="C23" s="10">
        <v>0</v>
      </c>
      <c r="D23" s="4">
        <v>19</v>
      </c>
      <c r="E23" s="10">
        <v>0</v>
      </c>
      <c r="F23" s="6">
        <v>22</v>
      </c>
      <c r="G23" s="10">
        <v>3</v>
      </c>
      <c r="H23" s="6">
        <v>31</v>
      </c>
      <c r="I23" s="10">
        <v>1</v>
      </c>
      <c r="J23" s="6">
        <v>0</v>
      </c>
      <c r="K23" s="10">
        <v>0</v>
      </c>
      <c r="L23" s="131"/>
      <c r="M23" s="132"/>
      <c r="N23" s="90">
        <f t="shared" si="7"/>
        <v>89</v>
      </c>
      <c r="O23" s="91">
        <f t="shared" si="8"/>
        <v>4</v>
      </c>
      <c r="P23" s="55">
        <f t="shared" si="9"/>
        <v>93</v>
      </c>
      <c r="Q23" s="80">
        <f t="shared" si="10"/>
        <v>5.889803673210893E-2</v>
      </c>
      <c r="R23" s="154"/>
    </row>
    <row r="24" spans="1:18" x14ac:dyDescent="0.2">
      <c r="A24" s="169" t="s">
        <v>17</v>
      </c>
      <c r="B24" s="4">
        <v>2</v>
      </c>
      <c r="C24" s="10">
        <v>0</v>
      </c>
      <c r="D24" s="4">
        <v>0</v>
      </c>
      <c r="E24" s="10">
        <v>0</v>
      </c>
      <c r="F24" s="6">
        <v>1</v>
      </c>
      <c r="G24" s="10">
        <v>0</v>
      </c>
      <c r="H24" s="6">
        <v>0</v>
      </c>
      <c r="I24" s="10">
        <v>0</v>
      </c>
      <c r="J24" s="6">
        <v>0</v>
      </c>
      <c r="K24" s="10">
        <v>0</v>
      </c>
      <c r="L24" s="131"/>
      <c r="M24" s="132"/>
      <c r="N24" s="90">
        <f t="shared" si="7"/>
        <v>3</v>
      </c>
      <c r="O24" s="91">
        <f t="shared" si="8"/>
        <v>0</v>
      </c>
      <c r="P24" s="55">
        <f t="shared" si="9"/>
        <v>3</v>
      </c>
      <c r="Q24" s="81">
        <f t="shared" si="10"/>
        <v>1.8999366687777073E-3</v>
      </c>
      <c r="R24" s="154"/>
    </row>
    <row r="25" spans="1:18" x14ac:dyDescent="0.2">
      <c r="A25" s="178" t="s">
        <v>18</v>
      </c>
      <c r="B25" s="8">
        <v>13</v>
      </c>
      <c r="C25" s="12">
        <v>0</v>
      </c>
      <c r="D25" s="8">
        <v>16</v>
      </c>
      <c r="E25" s="12">
        <v>0</v>
      </c>
      <c r="F25" s="9">
        <v>28</v>
      </c>
      <c r="G25" s="12">
        <v>0</v>
      </c>
      <c r="H25" s="9">
        <v>32</v>
      </c>
      <c r="I25" s="12">
        <v>3</v>
      </c>
      <c r="J25" s="9">
        <v>0</v>
      </c>
      <c r="K25" s="12">
        <v>0</v>
      </c>
      <c r="L25" s="131"/>
      <c r="M25" s="132"/>
      <c r="N25" s="94">
        <f t="shared" si="7"/>
        <v>89</v>
      </c>
      <c r="O25" s="95">
        <f t="shared" si="8"/>
        <v>3</v>
      </c>
      <c r="P25" s="61">
        <f t="shared" si="9"/>
        <v>92</v>
      </c>
      <c r="Q25" s="80">
        <f t="shared" si="10"/>
        <v>5.8264724509183026E-2</v>
      </c>
      <c r="R25" s="154"/>
    </row>
    <row r="26" spans="1:18" x14ac:dyDescent="0.2">
      <c r="A26" s="169" t="s">
        <v>19</v>
      </c>
      <c r="B26" s="4">
        <v>9</v>
      </c>
      <c r="C26" s="10">
        <v>1</v>
      </c>
      <c r="D26" s="4">
        <v>10</v>
      </c>
      <c r="E26" s="10">
        <v>1</v>
      </c>
      <c r="F26" s="6">
        <v>24</v>
      </c>
      <c r="G26" s="10">
        <v>3</v>
      </c>
      <c r="H26" s="6">
        <v>48</v>
      </c>
      <c r="I26" s="10">
        <v>10</v>
      </c>
      <c r="J26" s="6">
        <v>0</v>
      </c>
      <c r="K26" s="10">
        <v>0</v>
      </c>
      <c r="L26" s="131"/>
      <c r="M26" s="132"/>
      <c r="N26" s="90">
        <f t="shared" si="7"/>
        <v>91</v>
      </c>
      <c r="O26" s="91">
        <f t="shared" si="8"/>
        <v>15</v>
      </c>
      <c r="P26" s="55">
        <f t="shared" si="9"/>
        <v>106</v>
      </c>
      <c r="Q26" s="80">
        <f t="shared" si="10"/>
        <v>6.713109563014566E-2</v>
      </c>
      <c r="R26" s="154"/>
    </row>
    <row r="27" spans="1:18" x14ac:dyDescent="0.2">
      <c r="A27" s="169" t="s">
        <v>20</v>
      </c>
      <c r="B27" s="4">
        <v>11</v>
      </c>
      <c r="C27" s="10">
        <v>0</v>
      </c>
      <c r="D27" s="4">
        <v>9</v>
      </c>
      <c r="E27" s="10">
        <v>0</v>
      </c>
      <c r="F27" s="6">
        <v>2</v>
      </c>
      <c r="G27" s="10">
        <v>0</v>
      </c>
      <c r="H27" s="6">
        <v>8</v>
      </c>
      <c r="I27" s="10">
        <v>1</v>
      </c>
      <c r="J27" s="6">
        <v>0</v>
      </c>
      <c r="K27" s="10">
        <v>0</v>
      </c>
      <c r="L27" s="131"/>
      <c r="M27" s="132"/>
      <c r="N27" s="90">
        <f t="shared" si="7"/>
        <v>30</v>
      </c>
      <c r="O27" s="91">
        <f t="shared" si="8"/>
        <v>1</v>
      </c>
      <c r="P27" s="55">
        <f t="shared" si="9"/>
        <v>31</v>
      </c>
      <c r="Q27" s="80">
        <f>(P27/$P$35)</f>
        <v>1.9632678910702975E-2</v>
      </c>
      <c r="R27" s="154"/>
    </row>
    <row r="28" spans="1:18" x14ac:dyDescent="0.2">
      <c r="A28" s="169" t="s">
        <v>21</v>
      </c>
      <c r="B28" s="4">
        <v>11</v>
      </c>
      <c r="C28" s="10">
        <v>0</v>
      </c>
      <c r="D28" s="4">
        <v>9</v>
      </c>
      <c r="E28" s="10">
        <v>0</v>
      </c>
      <c r="F28" s="6">
        <v>5</v>
      </c>
      <c r="G28" s="10">
        <v>0</v>
      </c>
      <c r="H28" s="6">
        <v>5</v>
      </c>
      <c r="I28" s="10">
        <v>2</v>
      </c>
      <c r="J28" s="6">
        <v>0</v>
      </c>
      <c r="K28" s="10">
        <v>0</v>
      </c>
      <c r="L28" s="131"/>
      <c r="M28" s="132"/>
      <c r="N28" s="92">
        <f t="shared" si="7"/>
        <v>30</v>
      </c>
      <c r="O28" s="93">
        <f t="shared" si="8"/>
        <v>2</v>
      </c>
      <c r="P28" s="60">
        <f t="shared" si="9"/>
        <v>32</v>
      </c>
      <c r="Q28" s="80">
        <f>(P28/$P$35)</f>
        <v>2.0265991133628879E-2</v>
      </c>
      <c r="R28" s="154"/>
    </row>
    <row r="29" spans="1:18" ht="12.75" customHeight="1" x14ac:dyDescent="0.2">
      <c r="A29" s="178" t="s">
        <v>22</v>
      </c>
      <c r="B29" s="8">
        <v>1</v>
      </c>
      <c r="C29" s="12">
        <v>0</v>
      </c>
      <c r="D29" s="8">
        <v>3</v>
      </c>
      <c r="E29" s="12">
        <v>0</v>
      </c>
      <c r="F29" s="9">
        <v>5</v>
      </c>
      <c r="G29" s="12">
        <v>0</v>
      </c>
      <c r="H29" s="9">
        <v>5</v>
      </c>
      <c r="I29" s="12">
        <v>1</v>
      </c>
      <c r="J29" s="9">
        <v>0</v>
      </c>
      <c r="K29" s="12">
        <v>1</v>
      </c>
      <c r="L29" s="131"/>
      <c r="M29" s="132"/>
      <c r="N29" s="90">
        <f t="shared" si="7"/>
        <v>14</v>
      </c>
      <c r="O29" s="91">
        <f t="shared" si="8"/>
        <v>2</v>
      </c>
      <c r="P29" s="55">
        <f t="shared" si="9"/>
        <v>16</v>
      </c>
      <c r="Q29" s="79">
        <f t="shared" si="10"/>
        <v>1.013299556681444E-2</v>
      </c>
      <c r="R29" s="154"/>
    </row>
    <row r="30" spans="1:18" x14ac:dyDescent="0.2">
      <c r="A30" s="169" t="s">
        <v>23</v>
      </c>
      <c r="B30" s="4">
        <v>17</v>
      </c>
      <c r="C30" s="10">
        <v>0</v>
      </c>
      <c r="D30" s="4">
        <v>23</v>
      </c>
      <c r="E30" s="10">
        <v>0</v>
      </c>
      <c r="F30" s="6">
        <v>20</v>
      </c>
      <c r="G30" s="10">
        <v>0</v>
      </c>
      <c r="H30" s="6">
        <v>25</v>
      </c>
      <c r="I30" s="10">
        <v>2</v>
      </c>
      <c r="J30" s="6">
        <v>0</v>
      </c>
      <c r="K30" s="10">
        <v>0</v>
      </c>
      <c r="L30" s="131"/>
      <c r="M30" s="132"/>
      <c r="N30" s="90">
        <f t="shared" si="7"/>
        <v>85</v>
      </c>
      <c r="O30" s="91">
        <f t="shared" si="8"/>
        <v>2</v>
      </c>
      <c r="P30" s="55">
        <f t="shared" si="9"/>
        <v>87</v>
      </c>
      <c r="Q30" s="80">
        <f t="shared" si="10"/>
        <v>5.5098163394553513E-2</v>
      </c>
      <c r="R30" s="154"/>
    </row>
    <row r="31" spans="1:18" x14ac:dyDescent="0.2">
      <c r="A31" s="169" t="s">
        <v>24</v>
      </c>
      <c r="B31" s="4">
        <v>104</v>
      </c>
      <c r="C31" s="10">
        <v>2</v>
      </c>
      <c r="D31" s="4">
        <v>79</v>
      </c>
      <c r="E31" s="10">
        <v>3</v>
      </c>
      <c r="F31" s="6">
        <v>93</v>
      </c>
      <c r="G31" s="10">
        <v>2</v>
      </c>
      <c r="H31" s="6">
        <v>91</v>
      </c>
      <c r="I31" s="10">
        <v>8</v>
      </c>
      <c r="J31" s="6">
        <v>1</v>
      </c>
      <c r="K31" s="10">
        <v>0</v>
      </c>
      <c r="L31" s="131"/>
      <c r="M31" s="132"/>
      <c r="N31" s="90">
        <f t="shared" si="7"/>
        <v>368</v>
      </c>
      <c r="O31" s="91">
        <f t="shared" si="8"/>
        <v>15</v>
      </c>
      <c r="P31" s="55">
        <f t="shared" si="9"/>
        <v>383</v>
      </c>
      <c r="Q31" s="80">
        <f t="shared" si="10"/>
        <v>0.24255858138062064</v>
      </c>
      <c r="R31" s="154"/>
    </row>
    <row r="32" spans="1:18" x14ac:dyDescent="0.2">
      <c r="A32" s="169" t="s">
        <v>25</v>
      </c>
      <c r="B32" s="4">
        <v>10</v>
      </c>
      <c r="C32" s="10">
        <v>1</v>
      </c>
      <c r="D32" s="4">
        <v>6</v>
      </c>
      <c r="E32" s="10">
        <v>0</v>
      </c>
      <c r="F32" s="6">
        <v>12</v>
      </c>
      <c r="G32" s="10">
        <v>1</v>
      </c>
      <c r="H32" s="6">
        <v>9</v>
      </c>
      <c r="I32" s="10">
        <v>0</v>
      </c>
      <c r="J32" s="6">
        <v>0</v>
      </c>
      <c r="K32" s="10">
        <v>0</v>
      </c>
      <c r="L32" s="131"/>
      <c r="M32" s="132"/>
      <c r="N32" s="92">
        <f t="shared" si="7"/>
        <v>37</v>
      </c>
      <c r="O32" s="93">
        <f t="shared" si="8"/>
        <v>2</v>
      </c>
      <c r="P32" s="60">
        <f t="shared" si="9"/>
        <v>39</v>
      </c>
      <c r="Q32" s="81">
        <f t="shared" si="10"/>
        <v>2.4699176694110196E-2</v>
      </c>
      <c r="R32" s="154"/>
    </row>
    <row r="33" spans="1:18" x14ac:dyDescent="0.2">
      <c r="A33" s="178" t="s">
        <v>26</v>
      </c>
      <c r="B33" s="8">
        <v>3</v>
      </c>
      <c r="C33" s="12">
        <v>0</v>
      </c>
      <c r="D33" s="8">
        <v>2</v>
      </c>
      <c r="E33" s="12">
        <v>0</v>
      </c>
      <c r="F33" s="9">
        <v>3</v>
      </c>
      <c r="G33" s="12">
        <v>0</v>
      </c>
      <c r="H33" s="9">
        <v>1</v>
      </c>
      <c r="I33" s="12">
        <v>0</v>
      </c>
      <c r="J33" s="9">
        <v>0</v>
      </c>
      <c r="K33" s="12">
        <v>0</v>
      </c>
      <c r="L33" s="131"/>
      <c r="M33" s="132"/>
      <c r="N33" s="90">
        <f t="shared" si="7"/>
        <v>9</v>
      </c>
      <c r="O33" s="91">
        <f t="shared" si="8"/>
        <v>0</v>
      </c>
      <c r="P33" s="55">
        <f t="shared" si="9"/>
        <v>9</v>
      </c>
      <c r="Q33" s="80">
        <f t="shared" si="10"/>
        <v>5.699810006333122E-3</v>
      </c>
      <c r="R33" s="154"/>
    </row>
    <row r="34" spans="1:18" x14ac:dyDescent="0.2">
      <c r="A34" s="169" t="s">
        <v>27</v>
      </c>
      <c r="B34" s="4">
        <v>4</v>
      </c>
      <c r="C34" s="10">
        <v>0</v>
      </c>
      <c r="D34" s="4">
        <v>3</v>
      </c>
      <c r="E34" s="10">
        <v>1</v>
      </c>
      <c r="F34" s="6">
        <v>6</v>
      </c>
      <c r="G34" s="10">
        <v>0</v>
      </c>
      <c r="H34" s="6">
        <v>3</v>
      </c>
      <c r="I34" s="10">
        <v>0</v>
      </c>
      <c r="J34" s="4">
        <v>0</v>
      </c>
      <c r="K34" s="10">
        <v>0</v>
      </c>
      <c r="L34" s="131"/>
      <c r="M34" s="132"/>
      <c r="N34" s="90">
        <f t="shared" si="7"/>
        <v>16</v>
      </c>
      <c r="O34" s="91">
        <f t="shared" si="8"/>
        <v>1</v>
      </c>
      <c r="P34" s="55">
        <f t="shared" si="9"/>
        <v>17</v>
      </c>
      <c r="Q34" s="80">
        <f t="shared" si="10"/>
        <v>1.0766307789740342E-2</v>
      </c>
      <c r="R34" s="154"/>
    </row>
    <row r="35" spans="1:18" ht="13.5" thickBot="1" x14ac:dyDescent="0.25">
      <c r="A35" s="179" t="s">
        <v>65</v>
      </c>
      <c r="B35" s="99">
        <f>SUM(B17:B34)</f>
        <v>341</v>
      </c>
      <c r="C35" s="100">
        <f t="shared" ref="C35:I35" si="11">SUM(C17:C34)</f>
        <v>6</v>
      </c>
      <c r="D35" s="99">
        <f t="shared" si="11"/>
        <v>316</v>
      </c>
      <c r="E35" s="100">
        <f t="shared" si="11"/>
        <v>9</v>
      </c>
      <c r="F35" s="101">
        <f t="shared" si="11"/>
        <v>399</v>
      </c>
      <c r="G35" s="100">
        <f t="shared" si="11"/>
        <v>16</v>
      </c>
      <c r="H35" s="101">
        <f t="shared" si="11"/>
        <v>436</v>
      </c>
      <c r="I35" s="100">
        <f t="shared" si="11"/>
        <v>52</v>
      </c>
      <c r="J35" s="101">
        <f>SUM(J17:J34)</f>
        <v>3</v>
      </c>
      <c r="K35" s="100">
        <f>SUM(K17:K34)</f>
        <v>1</v>
      </c>
      <c r="L35" s="133"/>
      <c r="M35" s="134"/>
      <c r="N35" s="87">
        <f>SUM(N17:N34)</f>
        <v>1495</v>
      </c>
      <c r="O35" s="96">
        <f t="shared" si="8"/>
        <v>84</v>
      </c>
      <c r="P35" s="97">
        <f t="shared" si="9"/>
        <v>1579</v>
      </c>
      <c r="Q35" s="98">
        <f>SUM(Q17:Q34)</f>
        <v>0.99999999999999989</v>
      </c>
      <c r="R35" s="154"/>
    </row>
    <row r="36" spans="1:18" ht="13.5" thickTop="1" x14ac:dyDescent="0.2">
      <c r="A36" s="180" t="s">
        <v>28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81"/>
      <c r="L36" s="181"/>
      <c r="M36" s="181"/>
      <c r="N36" s="117"/>
      <c r="O36" s="118"/>
      <c r="P36" s="119"/>
      <c r="Q36" s="182"/>
      <c r="R36" s="154"/>
    </row>
    <row r="37" spans="1:18" x14ac:dyDescent="0.2">
      <c r="A37" s="183" t="s">
        <v>29</v>
      </c>
      <c r="B37" s="25">
        <v>124</v>
      </c>
      <c r="C37" s="26">
        <v>0</v>
      </c>
      <c r="D37" s="25">
        <v>64</v>
      </c>
      <c r="E37" s="26">
        <v>2</v>
      </c>
      <c r="F37" s="25">
        <v>85</v>
      </c>
      <c r="G37" s="26">
        <v>7</v>
      </c>
      <c r="H37" s="27">
        <v>69</v>
      </c>
      <c r="I37" s="26">
        <v>12</v>
      </c>
      <c r="J37" s="27">
        <v>0</v>
      </c>
      <c r="K37" s="26">
        <v>0</v>
      </c>
      <c r="L37" s="129"/>
      <c r="M37" s="130"/>
      <c r="N37" s="39">
        <f t="shared" ref="N37:N47" si="12">(B37+D37+F37+H37+J37)</f>
        <v>342</v>
      </c>
      <c r="O37" s="62">
        <f t="shared" si="8"/>
        <v>21</v>
      </c>
      <c r="P37" s="63">
        <f t="shared" si="9"/>
        <v>363</v>
      </c>
      <c r="Q37" s="82">
        <f t="shared" ref="Q37:Q47" si="13">(P37/$P$48)</f>
        <v>0.4019933554817276</v>
      </c>
      <c r="R37" s="154"/>
    </row>
    <row r="38" spans="1:18" x14ac:dyDescent="0.2">
      <c r="A38" s="169" t="s">
        <v>30</v>
      </c>
      <c r="B38" s="4">
        <v>21</v>
      </c>
      <c r="C38" s="10">
        <v>0</v>
      </c>
      <c r="D38" s="4">
        <v>8</v>
      </c>
      <c r="E38" s="10">
        <v>0</v>
      </c>
      <c r="F38" s="4">
        <v>15</v>
      </c>
      <c r="G38" s="10">
        <v>0</v>
      </c>
      <c r="H38" s="6">
        <v>18</v>
      </c>
      <c r="I38" s="10">
        <v>0</v>
      </c>
      <c r="J38" s="6">
        <v>0</v>
      </c>
      <c r="K38" s="10">
        <v>0</v>
      </c>
      <c r="L38" s="131"/>
      <c r="M38" s="132"/>
      <c r="N38" s="40">
        <f>(B38+D38+F38+H38+J38)</f>
        <v>62</v>
      </c>
      <c r="O38" s="64">
        <f>(C38+E38+G38+I38+K38)</f>
        <v>0</v>
      </c>
      <c r="P38" s="55">
        <f>SUM(N38:O38)</f>
        <v>62</v>
      </c>
      <c r="Q38" s="80">
        <f t="shared" si="13"/>
        <v>6.8660022148394242E-2</v>
      </c>
      <c r="R38" s="154"/>
    </row>
    <row r="39" spans="1:18" x14ac:dyDescent="0.2">
      <c r="A39" s="169" t="s">
        <v>31</v>
      </c>
      <c r="B39" s="4">
        <v>86</v>
      </c>
      <c r="C39" s="10">
        <v>1</v>
      </c>
      <c r="D39" s="4">
        <v>56</v>
      </c>
      <c r="E39" s="10">
        <v>1</v>
      </c>
      <c r="F39" s="4">
        <v>33</v>
      </c>
      <c r="G39" s="10">
        <v>4</v>
      </c>
      <c r="H39" s="6">
        <v>28</v>
      </c>
      <c r="I39" s="10">
        <v>4</v>
      </c>
      <c r="J39" s="6">
        <v>3</v>
      </c>
      <c r="K39" s="10">
        <v>0</v>
      </c>
      <c r="L39" s="131"/>
      <c r="M39" s="132"/>
      <c r="N39" s="40">
        <f t="shared" si="12"/>
        <v>206</v>
      </c>
      <c r="O39" s="64">
        <f t="shared" si="8"/>
        <v>10</v>
      </c>
      <c r="P39" s="55">
        <f t="shared" si="9"/>
        <v>216</v>
      </c>
      <c r="Q39" s="80">
        <f t="shared" si="13"/>
        <v>0.23920265780730898</v>
      </c>
      <c r="R39" s="154"/>
    </row>
    <row r="40" spans="1:18" x14ac:dyDescent="0.2">
      <c r="A40" s="184" t="s">
        <v>75</v>
      </c>
      <c r="B40" s="3">
        <v>4</v>
      </c>
      <c r="C40" s="13">
        <v>0</v>
      </c>
      <c r="D40" s="3">
        <v>3</v>
      </c>
      <c r="E40" s="13">
        <v>0</v>
      </c>
      <c r="F40" s="3">
        <v>8</v>
      </c>
      <c r="G40" s="13">
        <v>0</v>
      </c>
      <c r="H40" s="7">
        <v>3</v>
      </c>
      <c r="I40" s="13">
        <v>1</v>
      </c>
      <c r="J40" s="7">
        <v>0</v>
      </c>
      <c r="K40" s="13">
        <v>1</v>
      </c>
      <c r="L40" s="131"/>
      <c r="M40" s="132"/>
      <c r="N40" s="41">
        <f t="shared" ref="N40" si="14">(B40+D40+F40+H40+J40)</f>
        <v>18</v>
      </c>
      <c r="O40" s="65">
        <f t="shared" ref="O40" si="15">(C40+E40+G40+I40+K40)</f>
        <v>2</v>
      </c>
      <c r="P40" s="60">
        <f t="shared" ref="P40" si="16">SUM(N40:O40)</f>
        <v>20</v>
      </c>
      <c r="Q40" s="81">
        <f t="shared" si="13"/>
        <v>2.2148394241417499E-2</v>
      </c>
      <c r="R40" s="154"/>
    </row>
    <row r="41" spans="1:18" x14ac:dyDescent="0.2">
      <c r="A41" s="169" t="s">
        <v>54</v>
      </c>
      <c r="B41" s="4">
        <v>17</v>
      </c>
      <c r="C41" s="10">
        <v>0</v>
      </c>
      <c r="D41" s="4">
        <v>7</v>
      </c>
      <c r="E41" s="10">
        <v>0</v>
      </c>
      <c r="F41" s="4">
        <v>16</v>
      </c>
      <c r="G41" s="10">
        <v>0</v>
      </c>
      <c r="H41" s="6">
        <v>6</v>
      </c>
      <c r="I41" s="10">
        <v>0</v>
      </c>
      <c r="J41" s="6">
        <v>0</v>
      </c>
      <c r="K41" s="10">
        <v>0</v>
      </c>
      <c r="L41" s="131"/>
      <c r="M41" s="132"/>
      <c r="N41" s="40">
        <f t="shared" si="12"/>
        <v>46</v>
      </c>
      <c r="O41" s="64">
        <f t="shared" si="8"/>
        <v>0</v>
      </c>
      <c r="P41" s="55">
        <f t="shared" si="9"/>
        <v>46</v>
      </c>
      <c r="Q41" s="80">
        <f t="shared" si="13"/>
        <v>5.0941306755260242E-2</v>
      </c>
      <c r="R41" s="154"/>
    </row>
    <row r="42" spans="1:18" ht="12.75" hidden="1" customHeight="1" x14ac:dyDescent="0.2">
      <c r="A42" s="169" t="s">
        <v>32</v>
      </c>
      <c r="B42" s="4"/>
      <c r="C42" s="10"/>
      <c r="D42" s="4"/>
      <c r="E42" s="10"/>
      <c r="F42" s="4"/>
      <c r="G42" s="10"/>
      <c r="H42" s="6"/>
      <c r="I42" s="10"/>
      <c r="J42" s="6"/>
      <c r="K42" s="10"/>
      <c r="L42" s="131"/>
      <c r="M42" s="132"/>
      <c r="N42" s="40">
        <f t="shared" si="12"/>
        <v>0</v>
      </c>
      <c r="O42" s="64">
        <f t="shared" si="8"/>
        <v>0</v>
      </c>
      <c r="P42" s="55">
        <f t="shared" si="9"/>
        <v>0</v>
      </c>
      <c r="Q42" s="80">
        <f t="shared" si="13"/>
        <v>0</v>
      </c>
      <c r="R42" s="154"/>
    </row>
    <row r="43" spans="1:18" x14ac:dyDescent="0.2">
      <c r="A43" s="169" t="s">
        <v>33</v>
      </c>
      <c r="B43" s="4">
        <v>7</v>
      </c>
      <c r="C43" s="10">
        <v>0</v>
      </c>
      <c r="D43" s="4">
        <v>13</v>
      </c>
      <c r="E43" s="10">
        <v>0</v>
      </c>
      <c r="F43" s="4">
        <v>11</v>
      </c>
      <c r="G43" s="10">
        <v>1</v>
      </c>
      <c r="H43" s="6">
        <v>13</v>
      </c>
      <c r="I43" s="10">
        <v>2</v>
      </c>
      <c r="J43" s="6">
        <v>1</v>
      </c>
      <c r="K43" s="10">
        <v>0</v>
      </c>
      <c r="L43" s="131"/>
      <c r="M43" s="132"/>
      <c r="N43" s="40">
        <f t="shared" si="12"/>
        <v>45</v>
      </c>
      <c r="O43" s="64">
        <f t="shared" si="8"/>
        <v>3</v>
      </c>
      <c r="P43" s="55">
        <f t="shared" si="9"/>
        <v>48</v>
      </c>
      <c r="Q43" s="80">
        <f t="shared" si="13"/>
        <v>5.3156146179401995E-2</v>
      </c>
      <c r="R43" s="154"/>
    </row>
    <row r="44" spans="1:18" x14ac:dyDescent="0.2">
      <c r="A44" s="169" t="s">
        <v>76</v>
      </c>
      <c r="B44" s="4">
        <v>5</v>
      </c>
      <c r="C44" s="10">
        <v>0</v>
      </c>
      <c r="D44" s="4">
        <v>1</v>
      </c>
      <c r="E44" s="10">
        <v>0</v>
      </c>
      <c r="F44" s="4">
        <v>2</v>
      </c>
      <c r="G44" s="10">
        <v>0</v>
      </c>
      <c r="H44" s="6">
        <v>3</v>
      </c>
      <c r="I44" s="10">
        <v>0</v>
      </c>
      <c r="J44" s="6">
        <v>0</v>
      </c>
      <c r="K44" s="10">
        <v>0</v>
      </c>
      <c r="L44" s="131"/>
      <c r="M44" s="132"/>
      <c r="N44" s="40">
        <f t="shared" si="12"/>
        <v>11</v>
      </c>
      <c r="O44" s="64">
        <f t="shared" si="8"/>
        <v>0</v>
      </c>
      <c r="P44" s="55">
        <f t="shared" si="9"/>
        <v>11</v>
      </c>
      <c r="Q44" s="80">
        <f t="shared" si="13"/>
        <v>1.2181616832779624E-2</v>
      </c>
      <c r="R44" s="154"/>
    </row>
    <row r="45" spans="1:18" x14ac:dyDescent="0.2">
      <c r="A45" s="178" t="s">
        <v>34</v>
      </c>
      <c r="B45" s="8">
        <v>10</v>
      </c>
      <c r="C45" s="12">
        <v>0</v>
      </c>
      <c r="D45" s="8">
        <v>13</v>
      </c>
      <c r="E45" s="12">
        <v>1</v>
      </c>
      <c r="F45" s="8">
        <v>17</v>
      </c>
      <c r="G45" s="12">
        <v>0</v>
      </c>
      <c r="H45" s="9">
        <v>21</v>
      </c>
      <c r="I45" s="12">
        <v>2</v>
      </c>
      <c r="J45" s="9">
        <v>1</v>
      </c>
      <c r="K45" s="12">
        <v>0</v>
      </c>
      <c r="L45" s="131"/>
      <c r="M45" s="132"/>
      <c r="N45" s="41">
        <f t="shared" si="12"/>
        <v>62</v>
      </c>
      <c r="O45" s="65">
        <f t="shared" si="8"/>
        <v>3</v>
      </c>
      <c r="P45" s="60">
        <f t="shared" si="9"/>
        <v>65</v>
      </c>
      <c r="Q45" s="81">
        <f t="shared" si="13"/>
        <v>7.1982281284606861E-2</v>
      </c>
      <c r="R45" s="154"/>
    </row>
    <row r="46" spans="1:18" x14ac:dyDescent="0.2">
      <c r="A46" s="169" t="s">
        <v>35</v>
      </c>
      <c r="B46" s="4">
        <v>32</v>
      </c>
      <c r="C46" s="10">
        <v>1</v>
      </c>
      <c r="D46" s="4">
        <v>7</v>
      </c>
      <c r="E46" s="10">
        <v>0</v>
      </c>
      <c r="F46" s="4">
        <v>9</v>
      </c>
      <c r="G46" s="10">
        <v>0</v>
      </c>
      <c r="H46" s="6">
        <v>3</v>
      </c>
      <c r="I46" s="10">
        <v>4</v>
      </c>
      <c r="J46" s="6">
        <v>0</v>
      </c>
      <c r="K46" s="10">
        <v>0</v>
      </c>
      <c r="L46" s="131"/>
      <c r="M46" s="132"/>
      <c r="N46" s="40">
        <f t="shared" si="12"/>
        <v>51</v>
      </c>
      <c r="O46" s="64">
        <f t="shared" si="8"/>
        <v>5</v>
      </c>
      <c r="P46" s="55">
        <f t="shared" si="9"/>
        <v>56</v>
      </c>
      <c r="Q46" s="80">
        <f t="shared" si="13"/>
        <v>6.2015503875968991E-2</v>
      </c>
      <c r="R46" s="154"/>
    </row>
    <row r="47" spans="1:18" x14ac:dyDescent="0.2">
      <c r="A47" s="169" t="s">
        <v>58</v>
      </c>
      <c r="B47" s="4">
        <v>3</v>
      </c>
      <c r="C47" s="10">
        <v>0</v>
      </c>
      <c r="D47" s="4">
        <v>0</v>
      </c>
      <c r="E47" s="10">
        <v>0</v>
      </c>
      <c r="F47" s="4">
        <v>6</v>
      </c>
      <c r="G47" s="10">
        <v>2</v>
      </c>
      <c r="H47" s="6">
        <v>4</v>
      </c>
      <c r="I47" s="10">
        <v>1</v>
      </c>
      <c r="J47" s="6">
        <v>0</v>
      </c>
      <c r="K47" s="10">
        <v>0</v>
      </c>
      <c r="L47" s="131"/>
      <c r="M47" s="132"/>
      <c r="N47" s="40">
        <f t="shared" si="12"/>
        <v>13</v>
      </c>
      <c r="O47" s="64">
        <f t="shared" ref="O47" si="17">(C47+E47+G47+I47+K47)</f>
        <v>3</v>
      </c>
      <c r="P47" s="55">
        <f t="shared" ref="P47" si="18">SUM(N47:O47)</f>
        <v>16</v>
      </c>
      <c r="Q47" s="80">
        <f t="shared" si="13"/>
        <v>1.7718715393133997E-2</v>
      </c>
      <c r="R47" s="154"/>
    </row>
    <row r="48" spans="1:18" ht="13.5" thickBot="1" x14ac:dyDescent="0.25">
      <c r="A48" s="213" t="s">
        <v>66</v>
      </c>
      <c r="B48" s="214">
        <f t="shared" ref="B48:K48" si="19">SUM(B37:B47)</f>
        <v>309</v>
      </c>
      <c r="C48" s="215">
        <f t="shared" si="19"/>
        <v>2</v>
      </c>
      <c r="D48" s="214">
        <f t="shared" si="19"/>
        <v>172</v>
      </c>
      <c r="E48" s="215">
        <f t="shared" si="19"/>
        <v>4</v>
      </c>
      <c r="F48" s="214">
        <f t="shared" si="19"/>
        <v>202</v>
      </c>
      <c r="G48" s="215">
        <f t="shared" si="19"/>
        <v>14</v>
      </c>
      <c r="H48" s="216">
        <f t="shared" si="19"/>
        <v>168</v>
      </c>
      <c r="I48" s="215">
        <f t="shared" si="19"/>
        <v>26</v>
      </c>
      <c r="J48" s="216">
        <f t="shared" si="19"/>
        <v>5</v>
      </c>
      <c r="K48" s="215">
        <f t="shared" si="19"/>
        <v>1</v>
      </c>
      <c r="L48" s="133"/>
      <c r="M48" s="134"/>
      <c r="N48" s="209">
        <f>SUM(N37:N47)</f>
        <v>856</v>
      </c>
      <c r="O48" s="210">
        <f>SUM(O37:O47)</f>
        <v>47</v>
      </c>
      <c r="P48" s="211">
        <f>SUM(P37:P47)</f>
        <v>903</v>
      </c>
      <c r="Q48" s="212">
        <f>SUM(Q37:Q47)</f>
        <v>0.99999999999999989</v>
      </c>
      <c r="R48" s="154"/>
    </row>
    <row r="49" spans="1:18" ht="13.5" thickTop="1" x14ac:dyDescent="0.2">
      <c r="A49" s="185" t="s">
        <v>37</v>
      </c>
      <c r="B49" s="186"/>
      <c r="C49" s="108"/>
      <c r="D49" s="108"/>
      <c r="E49" s="108"/>
      <c r="F49" s="108"/>
      <c r="G49" s="108"/>
      <c r="H49" s="108"/>
      <c r="I49" s="108"/>
      <c r="J49" s="108"/>
      <c r="K49" s="187"/>
      <c r="L49" s="187"/>
      <c r="M49" s="187"/>
      <c r="N49" s="108" t="s">
        <v>38</v>
      </c>
      <c r="O49" s="109"/>
      <c r="P49" s="110"/>
      <c r="Q49" s="188"/>
      <c r="R49" s="154"/>
    </row>
    <row r="50" spans="1:18" x14ac:dyDescent="0.2">
      <c r="A50" s="189" t="s">
        <v>39</v>
      </c>
      <c r="B50" s="4">
        <v>45</v>
      </c>
      <c r="C50" s="10">
        <v>0</v>
      </c>
      <c r="D50" s="4">
        <v>36</v>
      </c>
      <c r="E50" s="10">
        <v>0</v>
      </c>
      <c r="F50" s="4">
        <v>53</v>
      </c>
      <c r="G50" s="10">
        <v>4</v>
      </c>
      <c r="H50" s="4">
        <v>56</v>
      </c>
      <c r="I50" s="10">
        <v>5</v>
      </c>
      <c r="J50" s="4">
        <v>3</v>
      </c>
      <c r="K50" s="10">
        <v>0</v>
      </c>
      <c r="L50" s="129"/>
      <c r="M50" s="130"/>
      <c r="N50" s="102">
        <f t="shared" ref="N50:N58" si="20">(B50+D50+F50+H50+J50)</f>
        <v>193</v>
      </c>
      <c r="O50" s="103">
        <f t="shared" si="8"/>
        <v>9</v>
      </c>
      <c r="P50" s="55">
        <f t="shared" si="9"/>
        <v>202</v>
      </c>
      <c r="Q50" s="80">
        <f>(P50/$P$59)</f>
        <v>0.13788395904436859</v>
      </c>
      <c r="R50" s="154"/>
    </row>
    <row r="51" spans="1:18" ht="12.75" hidden="1" customHeight="1" x14ac:dyDescent="0.2">
      <c r="A51" s="189" t="s">
        <v>40</v>
      </c>
      <c r="B51" s="4"/>
      <c r="C51" s="10"/>
      <c r="D51" s="4"/>
      <c r="E51" s="10"/>
      <c r="F51" s="4"/>
      <c r="G51" s="10"/>
      <c r="H51" s="4"/>
      <c r="I51" s="10"/>
      <c r="J51" s="4"/>
      <c r="K51" s="10"/>
      <c r="L51" s="131"/>
      <c r="M51" s="132"/>
      <c r="N51" s="104">
        <f t="shared" si="20"/>
        <v>0</v>
      </c>
      <c r="O51" s="105">
        <f t="shared" si="8"/>
        <v>0</v>
      </c>
      <c r="P51" s="55">
        <f t="shared" si="9"/>
        <v>0</v>
      </c>
      <c r="Q51" s="80">
        <f t="shared" ref="Q51:Q58" si="21">(P51/$P$59)</f>
        <v>0</v>
      </c>
      <c r="R51" s="154"/>
    </row>
    <row r="52" spans="1:18" x14ac:dyDescent="0.2">
      <c r="A52" s="189" t="s">
        <v>57</v>
      </c>
      <c r="B52" s="4">
        <v>109</v>
      </c>
      <c r="C52" s="10">
        <v>0</v>
      </c>
      <c r="D52" s="4">
        <v>40</v>
      </c>
      <c r="E52" s="10">
        <v>3</v>
      </c>
      <c r="F52" s="4">
        <v>12</v>
      </c>
      <c r="G52" s="10">
        <v>3</v>
      </c>
      <c r="H52" s="4">
        <v>3</v>
      </c>
      <c r="I52" s="10">
        <v>0</v>
      </c>
      <c r="J52" s="4">
        <v>0</v>
      </c>
      <c r="K52" s="10">
        <v>0</v>
      </c>
      <c r="L52" s="131"/>
      <c r="M52" s="132"/>
      <c r="N52" s="104">
        <f t="shared" ref="N52" si="22">(B52+D52+F52+H52+J52)</f>
        <v>164</v>
      </c>
      <c r="O52" s="105">
        <f t="shared" ref="O52" si="23">(C52+E52+G52+I52+K52)</f>
        <v>6</v>
      </c>
      <c r="P52" s="55">
        <f t="shared" ref="P52" si="24">SUM(N52:O52)</f>
        <v>170</v>
      </c>
      <c r="Q52" s="80">
        <f t="shared" si="21"/>
        <v>0.11604095563139932</v>
      </c>
      <c r="R52" s="154"/>
    </row>
    <row r="53" spans="1:18" x14ac:dyDescent="0.2">
      <c r="A53" s="189" t="s">
        <v>41</v>
      </c>
      <c r="B53" s="4">
        <v>6</v>
      </c>
      <c r="C53" s="10">
        <v>0</v>
      </c>
      <c r="D53" s="4">
        <v>3</v>
      </c>
      <c r="E53" s="10">
        <v>0</v>
      </c>
      <c r="F53" s="4">
        <v>7</v>
      </c>
      <c r="G53" s="10">
        <v>0</v>
      </c>
      <c r="H53" s="4">
        <v>11</v>
      </c>
      <c r="I53" s="10">
        <v>2</v>
      </c>
      <c r="J53" s="4">
        <v>0</v>
      </c>
      <c r="K53" s="10">
        <v>0</v>
      </c>
      <c r="L53" s="131"/>
      <c r="M53" s="132"/>
      <c r="N53" s="104">
        <f t="shared" si="20"/>
        <v>27</v>
      </c>
      <c r="O53" s="105">
        <f t="shared" si="8"/>
        <v>2</v>
      </c>
      <c r="P53" s="55">
        <f t="shared" si="9"/>
        <v>29</v>
      </c>
      <c r="Q53" s="80">
        <f t="shared" si="21"/>
        <v>1.9795221843003412E-2</v>
      </c>
      <c r="R53" s="154"/>
    </row>
    <row r="54" spans="1:18" x14ac:dyDescent="0.2">
      <c r="A54" s="190" t="s">
        <v>42</v>
      </c>
      <c r="B54" s="3">
        <v>72</v>
      </c>
      <c r="C54" s="13">
        <v>3</v>
      </c>
      <c r="D54" s="3">
        <v>55</v>
      </c>
      <c r="E54" s="13">
        <v>0</v>
      </c>
      <c r="F54" s="3">
        <v>60</v>
      </c>
      <c r="G54" s="13">
        <v>5</v>
      </c>
      <c r="H54" s="3">
        <v>44</v>
      </c>
      <c r="I54" s="13">
        <v>1</v>
      </c>
      <c r="J54" s="3">
        <v>0</v>
      </c>
      <c r="K54" s="13">
        <v>0</v>
      </c>
      <c r="L54" s="131"/>
      <c r="M54" s="132"/>
      <c r="N54" s="106">
        <f t="shared" si="20"/>
        <v>231</v>
      </c>
      <c r="O54" s="107">
        <f t="shared" si="8"/>
        <v>9</v>
      </c>
      <c r="P54" s="60">
        <f t="shared" si="9"/>
        <v>240</v>
      </c>
      <c r="Q54" s="81">
        <f>(P54/$P$59)</f>
        <v>0.16382252559726962</v>
      </c>
      <c r="R54" s="154"/>
    </row>
    <row r="55" spans="1:18" x14ac:dyDescent="0.2">
      <c r="A55" s="189" t="s">
        <v>49</v>
      </c>
      <c r="B55" s="4">
        <v>20</v>
      </c>
      <c r="C55" s="10">
        <v>0</v>
      </c>
      <c r="D55" s="4">
        <v>27</v>
      </c>
      <c r="E55" s="10">
        <v>0</v>
      </c>
      <c r="F55" s="4">
        <v>37</v>
      </c>
      <c r="G55" s="10">
        <v>0</v>
      </c>
      <c r="H55" s="4">
        <v>41</v>
      </c>
      <c r="I55" s="10">
        <v>10</v>
      </c>
      <c r="J55" s="4">
        <v>0</v>
      </c>
      <c r="K55" s="10">
        <v>0</v>
      </c>
      <c r="L55" s="131"/>
      <c r="M55" s="132"/>
      <c r="N55" s="104">
        <f t="shared" si="20"/>
        <v>125</v>
      </c>
      <c r="O55" s="105">
        <f t="shared" si="8"/>
        <v>10</v>
      </c>
      <c r="P55" s="55">
        <f t="shared" si="9"/>
        <v>135</v>
      </c>
      <c r="Q55" s="80">
        <f t="shared" si="21"/>
        <v>9.2150170648464161E-2</v>
      </c>
      <c r="R55" s="154"/>
    </row>
    <row r="56" spans="1:18" x14ac:dyDescent="0.2">
      <c r="A56" s="191" t="s">
        <v>56</v>
      </c>
      <c r="B56" s="4">
        <v>11</v>
      </c>
      <c r="C56" s="10">
        <v>0</v>
      </c>
      <c r="D56" s="4">
        <v>9</v>
      </c>
      <c r="E56" s="10">
        <v>1</v>
      </c>
      <c r="F56" s="4">
        <v>11</v>
      </c>
      <c r="G56" s="10">
        <v>0</v>
      </c>
      <c r="H56" s="4">
        <v>9</v>
      </c>
      <c r="I56" s="10">
        <v>2</v>
      </c>
      <c r="J56" s="4">
        <v>0</v>
      </c>
      <c r="K56" s="10">
        <v>0</v>
      </c>
      <c r="L56" s="131"/>
      <c r="M56" s="132"/>
      <c r="N56" s="104">
        <f t="shared" si="20"/>
        <v>40</v>
      </c>
      <c r="O56" s="105">
        <f t="shared" ref="O56" si="25">(C56+E56+G56+I56+K56)</f>
        <v>3</v>
      </c>
      <c r="P56" s="55">
        <f t="shared" ref="P56" si="26">SUM(N56:O56)</f>
        <v>43</v>
      </c>
      <c r="Q56" s="80">
        <f t="shared" si="21"/>
        <v>2.9351535836177476E-2</v>
      </c>
      <c r="R56" s="154"/>
    </row>
    <row r="57" spans="1:18" x14ac:dyDescent="0.2">
      <c r="A57" s="189" t="s">
        <v>43</v>
      </c>
      <c r="B57" s="4">
        <v>74</v>
      </c>
      <c r="C57" s="10">
        <v>0</v>
      </c>
      <c r="D57" s="4">
        <v>74</v>
      </c>
      <c r="E57" s="10">
        <v>6</v>
      </c>
      <c r="F57" s="4">
        <v>92</v>
      </c>
      <c r="G57" s="10">
        <v>1</v>
      </c>
      <c r="H57" s="4">
        <v>78</v>
      </c>
      <c r="I57" s="10">
        <v>14</v>
      </c>
      <c r="J57" s="4">
        <v>0</v>
      </c>
      <c r="K57" s="10">
        <v>0</v>
      </c>
      <c r="L57" s="131"/>
      <c r="M57" s="132"/>
      <c r="N57" s="104">
        <f t="shared" si="20"/>
        <v>318</v>
      </c>
      <c r="O57" s="105">
        <f t="shared" si="8"/>
        <v>21</v>
      </c>
      <c r="P57" s="55">
        <f t="shared" si="9"/>
        <v>339</v>
      </c>
      <c r="Q57" s="80">
        <f t="shared" si="21"/>
        <v>0.23139931740614333</v>
      </c>
      <c r="R57" s="154"/>
    </row>
    <row r="58" spans="1:18" x14ac:dyDescent="0.2">
      <c r="A58" s="189" t="s">
        <v>44</v>
      </c>
      <c r="B58" s="4">
        <v>100</v>
      </c>
      <c r="C58" s="10">
        <v>0</v>
      </c>
      <c r="D58" s="4">
        <v>65</v>
      </c>
      <c r="E58" s="10">
        <v>0</v>
      </c>
      <c r="F58" s="4">
        <v>65</v>
      </c>
      <c r="G58" s="10">
        <v>2</v>
      </c>
      <c r="H58" s="4">
        <v>67</v>
      </c>
      <c r="I58" s="10">
        <v>8</v>
      </c>
      <c r="J58" s="4">
        <v>0</v>
      </c>
      <c r="K58" s="10">
        <v>0</v>
      </c>
      <c r="L58" s="131"/>
      <c r="M58" s="132"/>
      <c r="N58" s="104">
        <f t="shared" si="20"/>
        <v>297</v>
      </c>
      <c r="O58" s="105">
        <f t="shared" si="8"/>
        <v>10</v>
      </c>
      <c r="P58" s="55">
        <f t="shared" si="9"/>
        <v>307</v>
      </c>
      <c r="Q58" s="80">
        <f t="shared" si="21"/>
        <v>0.20955631399317406</v>
      </c>
      <c r="R58" s="154"/>
    </row>
    <row r="59" spans="1:18" ht="13.5" thickBot="1" x14ac:dyDescent="0.25">
      <c r="A59" s="192" t="s">
        <v>67</v>
      </c>
      <c r="B59" s="115">
        <f>SUM(B50:B58)</f>
        <v>437</v>
      </c>
      <c r="C59" s="116">
        <f t="shared" ref="C59:I59" si="27">SUM(C50:C58)</f>
        <v>3</v>
      </c>
      <c r="D59" s="115">
        <f t="shared" si="27"/>
        <v>309</v>
      </c>
      <c r="E59" s="116">
        <f t="shared" si="27"/>
        <v>10</v>
      </c>
      <c r="F59" s="115">
        <f t="shared" si="27"/>
        <v>337</v>
      </c>
      <c r="G59" s="116">
        <f t="shared" si="27"/>
        <v>15</v>
      </c>
      <c r="H59" s="115">
        <f t="shared" si="27"/>
        <v>309</v>
      </c>
      <c r="I59" s="116">
        <f t="shared" si="27"/>
        <v>42</v>
      </c>
      <c r="J59" s="115">
        <f>SUM(J50:J58)</f>
        <v>3</v>
      </c>
      <c r="K59" s="116">
        <v>0</v>
      </c>
      <c r="L59" s="133"/>
      <c r="M59" s="134"/>
      <c r="N59" s="111">
        <f>SUM(N50:N58)</f>
        <v>1395</v>
      </c>
      <c r="O59" s="112">
        <f>SUM(O50:O58)</f>
        <v>70</v>
      </c>
      <c r="P59" s="113">
        <f>SUM(P50:P58)</f>
        <v>1465</v>
      </c>
      <c r="Q59" s="114">
        <f>SUM(Q50:Q58)</f>
        <v>1</v>
      </c>
      <c r="R59" s="154"/>
    </row>
    <row r="60" spans="1:18" ht="13.5" thickTop="1" x14ac:dyDescent="0.2">
      <c r="A60" s="193" t="s">
        <v>45</v>
      </c>
      <c r="B60" s="28"/>
      <c r="C60" s="28"/>
      <c r="D60" s="28"/>
      <c r="E60" s="28"/>
      <c r="F60" s="28"/>
      <c r="G60" s="28"/>
      <c r="H60" s="28"/>
      <c r="I60" s="28"/>
      <c r="J60" s="28"/>
      <c r="K60" s="194"/>
      <c r="L60" s="194"/>
      <c r="M60" s="194"/>
      <c r="N60" s="28" t="s">
        <v>38</v>
      </c>
      <c r="O60" s="29"/>
      <c r="P60" s="30"/>
      <c r="Q60" s="195"/>
      <c r="R60" s="154"/>
    </row>
    <row r="61" spans="1:18" x14ac:dyDescent="0.2">
      <c r="A61" s="169" t="s">
        <v>46</v>
      </c>
      <c r="B61" s="14">
        <v>67</v>
      </c>
      <c r="C61" s="5">
        <v>0</v>
      </c>
      <c r="D61" s="14">
        <v>33</v>
      </c>
      <c r="E61" s="5">
        <v>1</v>
      </c>
      <c r="F61" s="14">
        <v>41</v>
      </c>
      <c r="G61" s="5">
        <v>8</v>
      </c>
      <c r="H61" s="14">
        <v>54</v>
      </c>
      <c r="I61" s="5">
        <v>1</v>
      </c>
      <c r="J61" s="14">
        <v>2</v>
      </c>
      <c r="K61" s="5">
        <v>3</v>
      </c>
      <c r="L61" s="129"/>
      <c r="M61" s="130"/>
      <c r="N61" s="43">
        <f t="shared" ref="N61:O64" si="28">(B61+D61+F61+H61+J61)</f>
        <v>197</v>
      </c>
      <c r="O61" s="66">
        <f t="shared" si="28"/>
        <v>13</v>
      </c>
      <c r="P61" s="55">
        <f t="shared" ref="P61:P64" si="29">SUM(N61:O61)</f>
        <v>210</v>
      </c>
      <c r="Q61" s="80">
        <f>(P61/$P$65)</f>
        <v>0.33333333333333331</v>
      </c>
      <c r="R61" s="154"/>
    </row>
    <row r="62" spans="1:18" x14ac:dyDescent="0.2">
      <c r="A62" s="169" t="s">
        <v>47</v>
      </c>
      <c r="B62" s="14">
        <v>56</v>
      </c>
      <c r="C62" s="5">
        <v>0</v>
      </c>
      <c r="D62" s="14">
        <v>51</v>
      </c>
      <c r="E62" s="5">
        <v>1</v>
      </c>
      <c r="F62" s="14">
        <v>73</v>
      </c>
      <c r="G62" s="5">
        <v>1</v>
      </c>
      <c r="H62" s="14">
        <v>106</v>
      </c>
      <c r="I62" s="5">
        <v>3</v>
      </c>
      <c r="J62" s="14">
        <v>0</v>
      </c>
      <c r="K62" s="5">
        <v>0</v>
      </c>
      <c r="L62" s="131"/>
      <c r="M62" s="132"/>
      <c r="N62" s="44">
        <f t="shared" si="28"/>
        <v>286</v>
      </c>
      <c r="O62" s="67">
        <f t="shared" si="28"/>
        <v>5</v>
      </c>
      <c r="P62" s="55">
        <f t="shared" si="29"/>
        <v>291</v>
      </c>
      <c r="Q62" s="80">
        <f>(P62/$P$65)</f>
        <v>0.46190476190476193</v>
      </c>
      <c r="R62" s="154"/>
    </row>
    <row r="63" spans="1:18" x14ac:dyDescent="0.2">
      <c r="A63" s="169" t="s">
        <v>74</v>
      </c>
      <c r="B63" s="14">
        <v>9</v>
      </c>
      <c r="C63" s="5">
        <v>1</v>
      </c>
      <c r="D63" s="14">
        <v>7</v>
      </c>
      <c r="E63" s="5">
        <v>0</v>
      </c>
      <c r="F63" s="14">
        <v>4</v>
      </c>
      <c r="G63" s="5">
        <v>1</v>
      </c>
      <c r="H63" s="14">
        <v>7</v>
      </c>
      <c r="I63" s="5">
        <v>1</v>
      </c>
      <c r="J63" s="14">
        <v>0</v>
      </c>
      <c r="K63" s="5">
        <v>0</v>
      </c>
      <c r="L63" s="131"/>
      <c r="M63" s="132"/>
      <c r="N63" s="44">
        <f t="shared" ref="N63" si="30">(B63+D63+F63+H63+J63)</f>
        <v>27</v>
      </c>
      <c r="O63" s="67">
        <f t="shared" ref="O63" si="31">(C63+E63+G63+I63+K63)</f>
        <v>3</v>
      </c>
      <c r="P63" s="55">
        <f t="shared" ref="P63" si="32">SUM(N63:O63)</f>
        <v>30</v>
      </c>
      <c r="Q63" s="80">
        <f>(P63/$P$65)</f>
        <v>4.7619047619047616E-2</v>
      </c>
      <c r="R63" s="154"/>
    </row>
    <row r="64" spans="1:18" x14ac:dyDescent="0.2">
      <c r="A64" s="169" t="s">
        <v>52</v>
      </c>
      <c r="B64" s="14">
        <v>23</v>
      </c>
      <c r="C64" s="5">
        <v>0</v>
      </c>
      <c r="D64" s="14">
        <v>18</v>
      </c>
      <c r="E64" s="5">
        <v>0</v>
      </c>
      <c r="F64" s="14">
        <v>36</v>
      </c>
      <c r="G64" s="5">
        <v>0</v>
      </c>
      <c r="H64" s="14">
        <v>21</v>
      </c>
      <c r="I64" s="5">
        <v>0</v>
      </c>
      <c r="J64" s="14">
        <v>1</v>
      </c>
      <c r="K64" s="5">
        <v>0</v>
      </c>
      <c r="L64" s="131"/>
      <c r="M64" s="132"/>
      <c r="N64" s="44">
        <f t="shared" si="28"/>
        <v>99</v>
      </c>
      <c r="O64" s="67">
        <f t="shared" si="28"/>
        <v>0</v>
      </c>
      <c r="P64" s="55">
        <f t="shared" si="29"/>
        <v>99</v>
      </c>
      <c r="Q64" s="80">
        <f>(P64/$P$65)</f>
        <v>0.15714285714285714</v>
      </c>
      <c r="R64" s="154"/>
    </row>
    <row r="65" spans="1:18" ht="13.5" thickBot="1" x14ac:dyDescent="0.25">
      <c r="A65" s="196" t="s">
        <v>68</v>
      </c>
      <c r="B65" s="31">
        <f>SUM(B61:B64)</f>
        <v>155</v>
      </c>
      <c r="C65" s="32">
        <f t="shared" ref="C65:K65" si="33">SUM(C61:C64)</f>
        <v>1</v>
      </c>
      <c r="D65" s="31">
        <f t="shared" si="33"/>
        <v>109</v>
      </c>
      <c r="E65" s="32">
        <f t="shared" si="33"/>
        <v>2</v>
      </c>
      <c r="F65" s="31">
        <f t="shared" si="33"/>
        <v>154</v>
      </c>
      <c r="G65" s="32">
        <f t="shared" si="33"/>
        <v>10</v>
      </c>
      <c r="H65" s="31">
        <f t="shared" si="33"/>
        <v>188</v>
      </c>
      <c r="I65" s="32">
        <f t="shared" si="33"/>
        <v>5</v>
      </c>
      <c r="J65" s="31">
        <f t="shared" si="33"/>
        <v>3</v>
      </c>
      <c r="K65" s="32">
        <f t="shared" si="33"/>
        <v>3</v>
      </c>
      <c r="L65" s="131"/>
      <c r="M65" s="132"/>
      <c r="N65" s="45">
        <f>SUM(N61:N64)</f>
        <v>609</v>
      </c>
      <c r="O65" s="68">
        <f>SUM(O61:O64)</f>
        <v>21</v>
      </c>
      <c r="P65" s="69">
        <f>SUM(P61:P64)</f>
        <v>630</v>
      </c>
      <c r="Q65" s="85">
        <f>SUM(Q61:Q64)</f>
        <v>1</v>
      </c>
      <c r="R65" s="154"/>
    </row>
    <row r="66" spans="1:18" ht="13.5" thickTop="1" x14ac:dyDescent="0.2">
      <c r="A66" s="197" t="s">
        <v>79</v>
      </c>
      <c r="B66" s="14">
        <v>123</v>
      </c>
      <c r="C66" s="5">
        <v>3</v>
      </c>
      <c r="D66" s="14">
        <v>40</v>
      </c>
      <c r="E66" s="5">
        <v>1</v>
      </c>
      <c r="F66" s="14">
        <v>3</v>
      </c>
      <c r="G66" s="5">
        <v>1</v>
      </c>
      <c r="H66" s="14">
        <v>0</v>
      </c>
      <c r="I66" s="5">
        <v>1</v>
      </c>
      <c r="J66" s="14">
        <v>0</v>
      </c>
      <c r="K66" s="5">
        <v>1</v>
      </c>
      <c r="L66" s="138"/>
      <c r="M66" s="139"/>
      <c r="N66" s="46">
        <f>(B66+D66+F66+H66+J66)</f>
        <v>166</v>
      </c>
      <c r="O66" s="70">
        <f>(C66+E66+G66+I66+K66)</f>
        <v>7</v>
      </c>
      <c r="P66" s="55">
        <f>SUM(N66:O66)</f>
        <v>173</v>
      </c>
      <c r="Q66" s="80">
        <f>(P66/P68)</f>
        <v>2.7124490435873314E-2</v>
      </c>
      <c r="R66" s="154"/>
    </row>
    <row r="67" spans="1:18" x14ac:dyDescent="0.2">
      <c r="A67" s="197" t="s">
        <v>80</v>
      </c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">
        <v>7</v>
      </c>
      <c r="M67" s="42">
        <v>226</v>
      </c>
      <c r="N67" s="47">
        <f>(B67+D67+F67+H67+J67+L67)</f>
        <v>7</v>
      </c>
      <c r="O67" s="71">
        <f>(C67+E67+G67+I67+K67+M67)</f>
        <v>226</v>
      </c>
      <c r="P67" s="72">
        <f>SUM(N67:O67)</f>
        <v>233</v>
      </c>
      <c r="Q67" s="86">
        <f>(P67/P68)</f>
        <v>3.6531828159297584E-2</v>
      </c>
      <c r="R67" s="154"/>
    </row>
    <row r="68" spans="1:18" ht="12.75" customHeight="1" thickBot="1" x14ac:dyDescent="0.25">
      <c r="A68" s="198" t="s">
        <v>69</v>
      </c>
      <c r="B68" s="50">
        <f t="shared" ref="B68:K68" si="34">B66+B15+B65+B59+B48+B35</f>
        <v>1715</v>
      </c>
      <c r="C68" s="51">
        <f t="shared" si="34"/>
        <v>22</v>
      </c>
      <c r="D68" s="50">
        <f t="shared" si="34"/>
        <v>1204</v>
      </c>
      <c r="E68" s="51">
        <f t="shared" si="34"/>
        <v>38</v>
      </c>
      <c r="F68" s="50">
        <f t="shared" si="34"/>
        <v>1416</v>
      </c>
      <c r="G68" s="51">
        <f t="shared" si="34"/>
        <v>77</v>
      </c>
      <c r="H68" s="50">
        <f t="shared" si="34"/>
        <v>1430</v>
      </c>
      <c r="I68" s="51">
        <f t="shared" si="34"/>
        <v>151</v>
      </c>
      <c r="J68" s="50">
        <f t="shared" si="34"/>
        <v>81</v>
      </c>
      <c r="K68" s="51">
        <f t="shared" si="34"/>
        <v>11</v>
      </c>
      <c r="L68" s="50">
        <f>+L67</f>
        <v>7</v>
      </c>
      <c r="M68" s="52">
        <f>M67</f>
        <v>226</v>
      </c>
      <c r="N68" s="53">
        <f>N66+N15+N65+N59+N48+N35+N67</f>
        <v>5853</v>
      </c>
      <c r="O68" s="73">
        <f>O66+O15+O65+O59+O48+O35+O67</f>
        <v>525</v>
      </c>
      <c r="P68" s="74">
        <f>P66+P15+P65+P59+P48+P35+P67</f>
        <v>6378</v>
      </c>
      <c r="Q68" s="199"/>
    </row>
    <row r="69" spans="1:18" ht="13.5" thickTop="1" x14ac:dyDescent="0.2">
      <c r="A69" s="200" t="s">
        <v>81</v>
      </c>
      <c r="B69" s="201"/>
      <c r="C69" s="201"/>
      <c r="D69" s="201"/>
      <c r="E69" s="201"/>
      <c r="F69" s="142"/>
      <c r="G69" s="142"/>
      <c r="H69" s="142"/>
      <c r="I69" s="142"/>
      <c r="J69" s="142"/>
      <c r="N69" s="202"/>
      <c r="O69" s="202"/>
    </row>
    <row r="70" spans="1:18" x14ac:dyDescent="0.2">
      <c r="A70" s="200" t="s">
        <v>82</v>
      </c>
      <c r="B70" s="201"/>
      <c r="C70" s="201"/>
      <c r="D70" s="201"/>
      <c r="E70" s="201"/>
      <c r="F70" s="142"/>
      <c r="G70" s="142"/>
      <c r="H70" s="142"/>
      <c r="I70" s="142"/>
      <c r="J70" s="142"/>
      <c r="N70" s="203"/>
      <c r="O70" s="203"/>
    </row>
    <row r="71" spans="1:18" x14ac:dyDescent="0.2">
      <c r="A71" s="200"/>
      <c r="B71" s="204"/>
      <c r="F71" s="143"/>
      <c r="G71" s="143"/>
      <c r="O71" s="2"/>
      <c r="P71" s="2"/>
    </row>
    <row r="72" spans="1:18" x14ac:dyDescent="0.2">
      <c r="A72" s="142"/>
      <c r="D72" s="142"/>
      <c r="E72" s="142"/>
      <c r="F72" s="205"/>
      <c r="G72" s="205"/>
      <c r="N72" s="206"/>
      <c r="O72" s="202"/>
      <c r="P72" s="2"/>
    </row>
    <row r="73" spans="1:18" x14ac:dyDescent="0.2">
      <c r="A73" s="142"/>
      <c r="D73" s="142"/>
      <c r="E73" s="204"/>
      <c r="F73" s="204"/>
      <c r="G73" s="205"/>
      <c r="H73" s="207"/>
      <c r="O73" s="2"/>
      <c r="P73" s="2"/>
    </row>
    <row r="74" spans="1:18" x14ac:dyDescent="0.2">
      <c r="A74" s="142"/>
      <c r="F74" s="143"/>
      <c r="G74" s="143"/>
      <c r="N74" s="202"/>
      <c r="O74" s="2"/>
      <c r="P74" s="2"/>
    </row>
    <row r="75" spans="1:18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</row>
    <row r="76" spans="1:18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</row>
    <row r="77" spans="1:18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</row>
    <row r="78" spans="1:18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</row>
    <row r="79" spans="1:18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</row>
    <row r="80" spans="1:18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</row>
    <row r="81" spans="1:10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</row>
    <row r="82" spans="1:10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</row>
    <row r="83" spans="1:10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0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</row>
    <row r="85" spans="1:10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</row>
    <row r="86" spans="1:10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</row>
    <row r="87" spans="1:10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</row>
    <row r="88" spans="1:10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</row>
    <row r="89" spans="1:10" x14ac:dyDescent="0.2">
      <c r="A89" s="142"/>
      <c r="B89" s="142"/>
      <c r="C89" s="142"/>
      <c r="D89" s="142"/>
      <c r="E89" s="142"/>
      <c r="F89" s="142"/>
      <c r="G89" s="142"/>
      <c r="H89" s="142"/>
      <c r="I89" s="142"/>
      <c r="J89" s="142"/>
    </row>
    <row r="90" spans="1:10" x14ac:dyDescent="0.2">
      <c r="A90" s="142"/>
      <c r="B90" s="142"/>
      <c r="C90" s="142"/>
      <c r="D90" s="142"/>
      <c r="E90" s="142"/>
      <c r="F90" s="142"/>
      <c r="G90" s="142"/>
      <c r="H90" s="142"/>
      <c r="I90" s="142"/>
      <c r="J90" s="142"/>
    </row>
    <row r="91" spans="1:10" x14ac:dyDescent="0.2">
      <c r="A91" s="142"/>
      <c r="B91" s="142"/>
      <c r="C91" s="142"/>
      <c r="D91" s="142"/>
      <c r="E91" s="142"/>
      <c r="F91" s="142"/>
      <c r="G91" s="142"/>
      <c r="H91" s="142"/>
      <c r="I91" s="142"/>
      <c r="J91" s="142"/>
    </row>
    <row r="92" spans="1:10" x14ac:dyDescent="0.2">
      <c r="A92" s="142"/>
      <c r="B92" s="142"/>
      <c r="C92" s="142"/>
      <c r="D92" s="142"/>
      <c r="E92" s="142"/>
      <c r="F92" s="142"/>
      <c r="G92" s="142"/>
      <c r="H92" s="142"/>
      <c r="I92" s="142"/>
      <c r="J92" s="142"/>
    </row>
    <row r="93" spans="1:10" x14ac:dyDescent="0.2">
      <c r="A93" s="142"/>
      <c r="B93" s="142"/>
      <c r="C93" s="142"/>
      <c r="D93" s="142"/>
      <c r="E93" s="142"/>
      <c r="F93" s="142"/>
      <c r="G93" s="142"/>
      <c r="H93" s="142"/>
      <c r="I93" s="142"/>
      <c r="J93" s="142"/>
    </row>
    <row r="94" spans="1:10" x14ac:dyDescent="0.2">
      <c r="A94" s="142"/>
      <c r="B94" s="142"/>
      <c r="C94" s="142"/>
      <c r="D94" s="142"/>
      <c r="E94" s="142"/>
      <c r="F94" s="142"/>
      <c r="G94" s="142"/>
      <c r="H94" s="142"/>
      <c r="I94" s="142"/>
      <c r="J94" s="142"/>
    </row>
    <row r="95" spans="1:10" x14ac:dyDescent="0.2">
      <c r="A95" s="142"/>
      <c r="B95" s="142"/>
      <c r="C95" s="142"/>
      <c r="D95" s="142"/>
      <c r="E95" s="142"/>
      <c r="F95" s="142"/>
      <c r="G95" s="142"/>
      <c r="H95" s="142"/>
      <c r="I95" s="142"/>
      <c r="J95" s="142"/>
    </row>
    <row r="96" spans="1:10" x14ac:dyDescent="0.2">
      <c r="A96" s="142"/>
      <c r="B96" s="142"/>
      <c r="C96" s="142"/>
      <c r="D96" s="142"/>
      <c r="E96" s="142"/>
      <c r="F96" s="142"/>
      <c r="G96" s="142"/>
      <c r="H96" s="142"/>
      <c r="I96" s="142"/>
      <c r="J96" s="142"/>
    </row>
    <row r="97" spans="1:10" x14ac:dyDescent="0.2">
      <c r="A97" s="142"/>
      <c r="B97" s="142"/>
      <c r="C97" s="142"/>
      <c r="D97" s="142"/>
      <c r="E97" s="142"/>
      <c r="F97" s="142"/>
      <c r="G97" s="142"/>
      <c r="H97" s="142"/>
      <c r="I97" s="142"/>
      <c r="J97" s="142"/>
    </row>
    <row r="98" spans="1:10" x14ac:dyDescent="0.2">
      <c r="A98" s="142"/>
      <c r="B98" s="142"/>
      <c r="C98" s="142"/>
      <c r="D98" s="142"/>
      <c r="E98" s="142"/>
      <c r="F98" s="142"/>
      <c r="G98" s="142"/>
      <c r="H98" s="142"/>
      <c r="I98" s="142"/>
      <c r="J98" s="142"/>
    </row>
    <row r="99" spans="1:10" x14ac:dyDescent="0.2">
      <c r="A99" s="142"/>
      <c r="B99" s="142"/>
      <c r="C99" s="142"/>
      <c r="D99" s="142"/>
      <c r="E99" s="142"/>
      <c r="F99" s="142"/>
      <c r="G99" s="142"/>
      <c r="H99" s="142"/>
      <c r="I99" s="142"/>
      <c r="J99" s="142"/>
    </row>
    <row r="100" spans="1:10" x14ac:dyDescent="0.2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</row>
    <row r="101" spans="1:10" x14ac:dyDescent="0.2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</row>
    <row r="102" spans="1:10" x14ac:dyDescent="0.2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</row>
    <row r="103" spans="1:10" x14ac:dyDescent="0.2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</row>
    <row r="104" spans="1:10" x14ac:dyDescent="0.2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</row>
    <row r="105" spans="1:10" x14ac:dyDescent="0.2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</row>
    <row r="106" spans="1:10" x14ac:dyDescent="0.2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</row>
    <row r="107" spans="1:10" x14ac:dyDescent="0.2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</row>
    <row r="108" spans="1:10" x14ac:dyDescent="0.2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</row>
    <row r="109" spans="1:10" x14ac:dyDescent="0.2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</row>
    <row r="110" spans="1:10" x14ac:dyDescent="0.2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</row>
    <row r="111" spans="1:10" x14ac:dyDescent="0.2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</row>
    <row r="112" spans="1:10" x14ac:dyDescent="0.2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</row>
    <row r="113" spans="1:10" x14ac:dyDescent="0.2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</row>
    <row r="114" spans="1:10" x14ac:dyDescent="0.2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</row>
    <row r="115" spans="1:10" x14ac:dyDescent="0.2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</row>
    <row r="116" spans="1:10" x14ac:dyDescent="0.2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</row>
    <row r="117" spans="1:10" x14ac:dyDescent="0.2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</row>
    <row r="118" spans="1:10" x14ac:dyDescent="0.2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</row>
    <row r="119" spans="1:10" x14ac:dyDescent="0.2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</row>
    <row r="120" spans="1:10" x14ac:dyDescent="0.2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</row>
    <row r="121" spans="1:10" x14ac:dyDescent="0.2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</row>
    <row r="122" spans="1:10" x14ac:dyDescent="0.2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</row>
    <row r="123" spans="1:10" x14ac:dyDescent="0.2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</row>
    <row r="124" spans="1:10" x14ac:dyDescent="0.2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</row>
    <row r="125" spans="1:10" x14ac:dyDescent="0.2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</row>
    <row r="126" spans="1:10" x14ac:dyDescent="0.2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</row>
    <row r="127" spans="1:10" x14ac:dyDescent="0.2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</row>
    <row r="128" spans="1:10" x14ac:dyDescent="0.2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</row>
    <row r="129" spans="1:10" x14ac:dyDescent="0.2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</row>
    <row r="130" spans="1:10" x14ac:dyDescent="0.2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</row>
    <row r="131" spans="1:10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</row>
    <row r="132" spans="1:10" x14ac:dyDescent="0.2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</row>
    <row r="133" spans="1:10" x14ac:dyDescent="0.2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</row>
    <row r="134" spans="1:10" x14ac:dyDescent="0.2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</row>
    <row r="135" spans="1:10" x14ac:dyDescent="0.2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</row>
    <row r="136" spans="1:10" x14ac:dyDescent="0.2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</row>
    <row r="137" spans="1:10" x14ac:dyDescent="0.2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</row>
    <row r="138" spans="1:10" x14ac:dyDescent="0.2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</row>
    <row r="139" spans="1:10" x14ac:dyDescent="0.2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</row>
    <row r="140" spans="1:10" x14ac:dyDescent="0.2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</row>
    <row r="141" spans="1:10" x14ac:dyDescent="0.2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</row>
    <row r="142" spans="1:10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</row>
    <row r="143" spans="1:10" x14ac:dyDescent="0.2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</row>
    <row r="144" spans="1:10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</row>
    <row r="145" spans="1:10" x14ac:dyDescent="0.2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</row>
    <row r="146" spans="1:10" x14ac:dyDescent="0.2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</row>
    <row r="147" spans="1:10" x14ac:dyDescent="0.2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</row>
    <row r="148" spans="1:10" x14ac:dyDescent="0.2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</row>
    <row r="149" spans="1:10" x14ac:dyDescent="0.2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</row>
    <row r="150" spans="1:10" x14ac:dyDescent="0.2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</row>
    <row r="151" spans="1:10" x14ac:dyDescent="0.2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</row>
    <row r="152" spans="1:10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</row>
    <row r="153" spans="1:10" x14ac:dyDescent="0.2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</row>
    <row r="154" spans="1:10" x14ac:dyDescent="0.2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</row>
    <row r="155" spans="1:10" x14ac:dyDescent="0.2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</row>
    <row r="156" spans="1:10" x14ac:dyDescent="0.2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</row>
    <row r="157" spans="1:10" x14ac:dyDescent="0.2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</row>
    <row r="158" spans="1:10" x14ac:dyDescent="0.2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</row>
    <row r="159" spans="1:10" x14ac:dyDescent="0.2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</row>
    <row r="160" spans="1:10" x14ac:dyDescent="0.2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</row>
    <row r="161" spans="1:10" x14ac:dyDescent="0.2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</row>
    <row r="162" spans="1:10" x14ac:dyDescent="0.2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</row>
    <row r="163" spans="1:10" x14ac:dyDescent="0.2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</row>
    <row r="164" spans="1:10" x14ac:dyDescent="0.2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</row>
    <row r="165" spans="1:10" x14ac:dyDescent="0.2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</row>
    <row r="166" spans="1:10" x14ac:dyDescent="0.2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</row>
    <row r="167" spans="1:10" x14ac:dyDescent="0.2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</row>
    <row r="168" spans="1:10" x14ac:dyDescent="0.2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</row>
    <row r="169" spans="1:10" x14ac:dyDescent="0.2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</row>
    <row r="170" spans="1:10" x14ac:dyDescent="0.2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</row>
    <row r="171" spans="1:10" x14ac:dyDescent="0.2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</row>
    <row r="172" spans="1:10" x14ac:dyDescent="0.2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</row>
    <row r="173" spans="1:10" x14ac:dyDescent="0.2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</row>
    <row r="174" spans="1:10" x14ac:dyDescent="0.2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</row>
    <row r="175" spans="1:10" x14ac:dyDescent="0.2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</row>
    <row r="176" spans="1:10" x14ac:dyDescent="0.2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</row>
    <row r="177" spans="1:10" x14ac:dyDescent="0.2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</row>
    <row r="178" spans="1:10" x14ac:dyDescent="0.2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</row>
    <row r="179" spans="1:10" x14ac:dyDescent="0.2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</row>
    <row r="180" spans="1:10" x14ac:dyDescent="0.2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</row>
    <row r="181" spans="1:10" x14ac:dyDescent="0.2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</row>
    <row r="182" spans="1:10" x14ac:dyDescent="0.2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</row>
    <row r="183" spans="1:10" x14ac:dyDescent="0.2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</row>
    <row r="184" spans="1:10" x14ac:dyDescent="0.2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</row>
    <row r="185" spans="1:10" x14ac:dyDescent="0.2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</row>
    <row r="186" spans="1:10" x14ac:dyDescent="0.2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</row>
    <row r="187" spans="1:10" x14ac:dyDescent="0.2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</row>
    <row r="188" spans="1:10" x14ac:dyDescent="0.2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</row>
    <row r="189" spans="1:10" x14ac:dyDescent="0.2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</row>
    <row r="190" spans="1:10" x14ac:dyDescent="0.2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</row>
    <row r="191" spans="1:10" x14ac:dyDescent="0.2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</row>
    <row r="192" spans="1:10" x14ac:dyDescent="0.2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</row>
    <row r="193" spans="1:10" x14ac:dyDescent="0.2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 x14ac:dyDescent="0.2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</row>
    <row r="195" spans="1:10" x14ac:dyDescent="0.2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</row>
    <row r="196" spans="1:10" x14ac:dyDescent="0.2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</row>
    <row r="197" spans="1:10" x14ac:dyDescent="0.2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</row>
    <row r="198" spans="1:10" x14ac:dyDescent="0.2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</row>
    <row r="199" spans="1:10" x14ac:dyDescent="0.2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</row>
    <row r="200" spans="1:10" x14ac:dyDescent="0.2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</row>
    <row r="201" spans="1:10" x14ac:dyDescent="0.2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</row>
    <row r="202" spans="1:10" x14ac:dyDescent="0.2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</row>
    <row r="203" spans="1:10" x14ac:dyDescent="0.2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</row>
    <row r="204" spans="1:10" x14ac:dyDescent="0.2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</row>
    <row r="205" spans="1:10" x14ac:dyDescent="0.2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</row>
    <row r="206" spans="1:10" x14ac:dyDescent="0.2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</row>
    <row r="207" spans="1:10" x14ac:dyDescent="0.2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</row>
    <row r="208" spans="1:10" x14ac:dyDescent="0.2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</row>
    <row r="209" spans="1:10" x14ac:dyDescent="0.2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</row>
    <row r="210" spans="1:10" x14ac:dyDescent="0.2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</row>
    <row r="211" spans="1:10" x14ac:dyDescent="0.2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</row>
    <row r="212" spans="1:10" x14ac:dyDescent="0.2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</row>
    <row r="213" spans="1:10" x14ac:dyDescent="0.2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</row>
    <row r="214" spans="1:10" x14ac:dyDescent="0.2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</row>
    <row r="215" spans="1:10" x14ac:dyDescent="0.2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</row>
    <row r="216" spans="1:10" x14ac:dyDescent="0.2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</row>
    <row r="217" spans="1:10" x14ac:dyDescent="0.2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</row>
    <row r="218" spans="1:10" x14ac:dyDescent="0.2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</row>
    <row r="219" spans="1:10" x14ac:dyDescent="0.2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</row>
    <row r="220" spans="1:10" x14ac:dyDescent="0.2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</row>
    <row r="221" spans="1:10" x14ac:dyDescent="0.2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</row>
    <row r="222" spans="1:10" x14ac:dyDescent="0.2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</row>
    <row r="223" spans="1:10" x14ac:dyDescent="0.2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</row>
    <row r="224" spans="1:10" x14ac:dyDescent="0.2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</row>
    <row r="225" spans="1:10" x14ac:dyDescent="0.2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</row>
    <row r="226" spans="1:10" x14ac:dyDescent="0.2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</row>
    <row r="227" spans="1:10" x14ac:dyDescent="0.2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</row>
    <row r="228" spans="1:10" x14ac:dyDescent="0.2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</row>
    <row r="229" spans="1:10" x14ac:dyDescent="0.2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</row>
    <row r="230" spans="1:10" x14ac:dyDescent="0.2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</row>
    <row r="231" spans="1:10" x14ac:dyDescent="0.2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</row>
    <row r="232" spans="1:10" x14ac:dyDescent="0.2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</row>
    <row r="233" spans="1:10" x14ac:dyDescent="0.2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</row>
    <row r="234" spans="1:10" x14ac:dyDescent="0.2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</row>
    <row r="235" spans="1:10" x14ac:dyDescent="0.2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</row>
    <row r="236" spans="1:10" x14ac:dyDescent="0.2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</row>
    <row r="237" spans="1:10" x14ac:dyDescent="0.2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</row>
    <row r="238" spans="1:10" x14ac:dyDescent="0.2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</row>
    <row r="239" spans="1:10" x14ac:dyDescent="0.2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</row>
    <row r="240" spans="1:10" x14ac:dyDescent="0.2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</row>
    <row r="241" spans="1:10" x14ac:dyDescent="0.2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</row>
    <row r="242" spans="1:10" x14ac:dyDescent="0.2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</row>
    <row r="243" spans="1:10" x14ac:dyDescent="0.2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</row>
    <row r="244" spans="1:10" x14ac:dyDescent="0.2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</row>
    <row r="245" spans="1:10" x14ac:dyDescent="0.2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</row>
    <row r="246" spans="1:10" x14ac:dyDescent="0.2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</row>
    <row r="247" spans="1:10" x14ac:dyDescent="0.2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</row>
    <row r="248" spans="1:10" x14ac:dyDescent="0.2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</row>
    <row r="249" spans="1:10" x14ac:dyDescent="0.2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</row>
    <row r="250" spans="1:10" x14ac:dyDescent="0.2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</row>
    <row r="251" spans="1:10" x14ac:dyDescent="0.2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</row>
    <row r="252" spans="1:10" x14ac:dyDescent="0.2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</row>
    <row r="253" spans="1:10" x14ac:dyDescent="0.2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</row>
    <row r="254" spans="1:10" x14ac:dyDescent="0.2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</row>
    <row r="255" spans="1:10" x14ac:dyDescent="0.2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</row>
    <row r="256" spans="1:10" x14ac:dyDescent="0.2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</row>
    <row r="257" spans="1:10" x14ac:dyDescent="0.2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</row>
    <row r="258" spans="1:10" x14ac:dyDescent="0.2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</row>
    <row r="259" spans="1:10" x14ac:dyDescent="0.2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</row>
    <row r="260" spans="1:10" x14ac:dyDescent="0.2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</row>
    <row r="261" spans="1:10" x14ac:dyDescent="0.2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</row>
    <row r="262" spans="1:10" x14ac:dyDescent="0.2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</row>
    <row r="263" spans="1:10" x14ac:dyDescent="0.2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</row>
    <row r="264" spans="1:10" x14ac:dyDescent="0.2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</row>
    <row r="265" spans="1:10" x14ac:dyDescent="0.2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</row>
    <row r="266" spans="1:10" x14ac:dyDescent="0.2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</row>
    <row r="267" spans="1:10" x14ac:dyDescent="0.2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</row>
    <row r="268" spans="1:10" x14ac:dyDescent="0.2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</row>
    <row r="269" spans="1:10" x14ac:dyDescent="0.2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</row>
    <row r="270" spans="1:10" x14ac:dyDescent="0.2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</row>
    <row r="271" spans="1:10" x14ac:dyDescent="0.2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</row>
    <row r="272" spans="1:10" x14ac:dyDescent="0.2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</row>
    <row r="273" spans="1:10" x14ac:dyDescent="0.2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</row>
    <row r="274" spans="1:10" x14ac:dyDescent="0.2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</row>
    <row r="275" spans="1:10" x14ac:dyDescent="0.2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</row>
    <row r="276" spans="1:10" x14ac:dyDescent="0.2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</row>
    <row r="277" spans="1:10" x14ac:dyDescent="0.2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</row>
    <row r="278" spans="1:10" x14ac:dyDescent="0.2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</row>
    <row r="279" spans="1:10" x14ac:dyDescent="0.2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</row>
    <row r="280" spans="1:10" x14ac:dyDescent="0.2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</row>
    <row r="281" spans="1:10" x14ac:dyDescent="0.2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</row>
    <row r="282" spans="1:10" x14ac:dyDescent="0.2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</row>
    <row r="283" spans="1:10" x14ac:dyDescent="0.2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</row>
    <row r="284" spans="1:10" x14ac:dyDescent="0.2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</row>
    <row r="285" spans="1:10" x14ac:dyDescent="0.2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</row>
    <row r="286" spans="1:10" x14ac:dyDescent="0.2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</row>
    <row r="287" spans="1:10" x14ac:dyDescent="0.2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</row>
    <row r="288" spans="1:10" x14ac:dyDescent="0.2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</row>
    <row r="289" spans="1:10" x14ac:dyDescent="0.2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</row>
    <row r="290" spans="1:10" x14ac:dyDescent="0.2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</row>
    <row r="291" spans="1:10" x14ac:dyDescent="0.2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</row>
    <row r="292" spans="1:10" x14ac:dyDescent="0.2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</row>
    <row r="293" spans="1:10" x14ac:dyDescent="0.2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</row>
    <row r="294" spans="1:10" x14ac:dyDescent="0.2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</row>
    <row r="295" spans="1:10" x14ac:dyDescent="0.2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</row>
    <row r="296" spans="1:10" x14ac:dyDescent="0.2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</row>
    <row r="297" spans="1:10" x14ac:dyDescent="0.2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</row>
    <row r="298" spans="1:10" x14ac:dyDescent="0.2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</row>
    <row r="299" spans="1:10" x14ac:dyDescent="0.2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</row>
    <row r="300" spans="1:10" x14ac:dyDescent="0.2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</row>
    <row r="301" spans="1:10" x14ac:dyDescent="0.2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</row>
    <row r="302" spans="1:10" x14ac:dyDescent="0.2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</row>
    <row r="303" spans="1:10" x14ac:dyDescent="0.2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</row>
    <row r="304" spans="1:10" x14ac:dyDescent="0.2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</row>
    <row r="305" spans="1:10" x14ac:dyDescent="0.2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</row>
    <row r="306" spans="1:10" x14ac:dyDescent="0.2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</row>
    <row r="307" spans="1:10" x14ac:dyDescent="0.2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</row>
    <row r="308" spans="1:10" x14ac:dyDescent="0.2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</row>
    <row r="309" spans="1:10" x14ac:dyDescent="0.2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</row>
    <row r="310" spans="1:10" x14ac:dyDescent="0.2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</row>
    <row r="311" spans="1:10" x14ac:dyDescent="0.2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</row>
    <row r="312" spans="1:10" x14ac:dyDescent="0.2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</row>
    <row r="313" spans="1:10" x14ac:dyDescent="0.2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</row>
    <row r="314" spans="1:10" x14ac:dyDescent="0.2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</row>
    <row r="315" spans="1:10" x14ac:dyDescent="0.2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</row>
    <row r="316" spans="1:10" x14ac:dyDescent="0.2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</row>
    <row r="317" spans="1:10" x14ac:dyDescent="0.2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</row>
    <row r="318" spans="1:10" x14ac:dyDescent="0.2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</row>
    <row r="319" spans="1:10" x14ac:dyDescent="0.2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</row>
    <row r="320" spans="1:10" x14ac:dyDescent="0.2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</row>
    <row r="321" spans="1:10" x14ac:dyDescent="0.2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</row>
    <row r="322" spans="1:10" x14ac:dyDescent="0.2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</row>
    <row r="323" spans="1:10" x14ac:dyDescent="0.2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</row>
    <row r="324" spans="1:10" x14ac:dyDescent="0.2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</row>
    <row r="325" spans="1:10" x14ac:dyDescent="0.2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</row>
    <row r="326" spans="1:10" x14ac:dyDescent="0.2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</row>
    <row r="327" spans="1:10" x14ac:dyDescent="0.2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</row>
    <row r="328" spans="1:10" x14ac:dyDescent="0.2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</row>
    <row r="329" spans="1:10" x14ac:dyDescent="0.2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</row>
    <row r="330" spans="1:10" x14ac:dyDescent="0.2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</row>
    <row r="331" spans="1:10" x14ac:dyDescent="0.2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</row>
    <row r="332" spans="1:10" x14ac:dyDescent="0.2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</row>
    <row r="333" spans="1:10" x14ac:dyDescent="0.2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</row>
    <row r="334" spans="1:10" x14ac:dyDescent="0.2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</row>
    <row r="335" spans="1:10" x14ac:dyDescent="0.2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</row>
    <row r="336" spans="1:10" x14ac:dyDescent="0.2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</row>
    <row r="337" spans="1:10" x14ac:dyDescent="0.2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</row>
    <row r="338" spans="1:10" x14ac:dyDescent="0.2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</row>
    <row r="339" spans="1:10" x14ac:dyDescent="0.2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</row>
    <row r="340" spans="1:10" x14ac:dyDescent="0.2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</row>
    <row r="341" spans="1:10" x14ac:dyDescent="0.2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</row>
    <row r="342" spans="1:10" x14ac:dyDescent="0.2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</row>
    <row r="343" spans="1:10" x14ac:dyDescent="0.2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</row>
    <row r="344" spans="1:10" x14ac:dyDescent="0.2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</row>
    <row r="345" spans="1:10" x14ac:dyDescent="0.2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</row>
    <row r="346" spans="1:10" x14ac:dyDescent="0.2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</row>
    <row r="347" spans="1:10" x14ac:dyDescent="0.2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</row>
    <row r="348" spans="1:10" x14ac:dyDescent="0.2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</row>
    <row r="349" spans="1:10" x14ac:dyDescent="0.2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</row>
    <row r="350" spans="1:10" x14ac:dyDescent="0.2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</row>
    <row r="351" spans="1:10" x14ac:dyDescent="0.2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</row>
    <row r="352" spans="1:10" x14ac:dyDescent="0.2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</row>
    <row r="353" spans="1:10" x14ac:dyDescent="0.2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</row>
    <row r="354" spans="1:10" x14ac:dyDescent="0.2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</row>
    <row r="355" spans="1:10" x14ac:dyDescent="0.2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</row>
    <row r="356" spans="1:10" x14ac:dyDescent="0.2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</row>
    <row r="357" spans="1:10" x14ac:dyDescent="0.2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</row>
    <row r="358" spans="1:10" x14ac:dyDescent="0.2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</row>
    <row r="359" spans="1:10" x14ac:dyDescent="0.2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</row>
    <row r="360" spans="1:10" x14ac:dyDescent="0.2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</row>
    <row r="361" spans="1:10" x14ac:dyDescent="0.2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</row>
    <row r="362" spans="1:10" x14ac:dyDescent="0.2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</row>
    <row r="363" spans="1:10" x14ac:dyDescent="0.2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</row>
    <row r="364" spans="1:10" x14ac:dyDescent="0.2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</row>
    <row r="365" spans="1:10" x14ac:dyDescent="0.2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</row>
    <row r="366" spans="1:10" x14ac:dyDescent="0.2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</row>
    <row r="367" spans="1:10" x14ac:dyDescent="0.2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</row>
    <row r="368" spans="1:10" x14ac:dyDescent="0.2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</row>
    <row r="369" spans="1:10" x14ac:dyDescent="0.2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</row>
    <row r="370" spans="1:10" x14ac:dyDescent="0.2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</row>
    <row r="371" spans="1:10" x14ac:dyDescent="0.2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</row>
    <row r="372" spans="1:10" x14ac:dyDescent="0.2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</row>
    <row r="373" spans="1:10" x14ac:dyDescent="0.2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</row>
    <row r="374" spans="1:10" x14ac:dyDescent="0.2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</row>
    <row r="375" spans="1:10" x14ac:dyDescent="0.2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</row>
    <row r="376" spans="1:10" x14ac:dyDescent="0.2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</row>
    <row r="377" spans="1:10" x14ac:dyDescent="0.2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</row>
    <row r="378" spans="1:10" x14ac:dyDescent="0.2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</row>
    <row r="379" spans="1:10" x14ac:dyDescent="0.2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</row>
    <row r="380" spans="1:10" x14ac:dyDescent="0.2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</row>
    <row r="381" spans="1:10" x14ac:dyDescent="0.2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</row>
    <row r="382" spans="1:10" x14ac:dyDescent="0.2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</row>
    <row r="383" spans="1:10" x14ac:dyDescent="0.2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</row>
    <row r="384" spans="1:10" x14ac:dyDescent="0.2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</row>
    <row r="385" spans="1:10" x14ac:dyDescent="0.2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</row>
    <row r="386" spans="1:10" x14ac:dyDescent="0.2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</row>
    <row r="387" spans="1:10" x14ac:dyDescent="0.2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</row>
    <row r="388" spans="1:10" x14ac:dyDescent="0.2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</row>
    <row r="389" spans="1:10" x14ac:dyDescent="0.2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</row>
    <row r="390" spans="1:10" x14ac:dyDescent="0.2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</row>
    <row r="391" spans="1:10" x14ac:dyDescent="0.2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</row>
    <row r="392" spans="1:10" x14ac:dyDescent="0.2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</row>
    <row r="393" spans="1:10" x14ac:dyDescent="0.2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</row>
    <row r="394" spans="1:10" x14ac:dyDescent="0.2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</row>
    <row r="395" spans="1:10" x14ac:dyDescent="0.2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</row>
    <row r="396" spans="1:10" x14ac:dyDescent="0.2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</row>
    <row r="397" spans="1:10" x14ac:dyDescent="0.2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</row>
    <row r="398" spans="1:10" x14ac:dyDescent="0.2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</row>
    <row r="399" spans="1:10" x14ac:dyDescent="0.2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</row>
    <row r="400" spans="1:10" x14ac:dyDescent="0.2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</row>
    <row r="401" spans="1:10" x14ac:dyDescent="0.2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</row>
    <row r="402" spans="1:10" x14ac:dyDescent="0.2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</row>
    <row r="403" spans="1:10" x14ac:dyDescent="0.2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</row>
    <row r="404" spans="1:10" x14ac:dyDescent="0.2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</row>
    <row r="405" spans="1:10" x14ac:dyDescent="0.2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</row>
    <row r="406" spans="1:10" x14ac:dyDescent="0.2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</row>
    <row r="407" spans="1:10" x14ac:dyDescent="0.2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</row>
    <row r="408" spans="1:10" x14ac:dyDescent="0.2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</row>
    <row r="409" spans="1:10" x14ac:dyDescent="0.2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</row>
    <row r="410" spans="1:10" x14ac:dyDescent="0.2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</row>
    <row r="411" spans="1:10" x14ac:dyDescent="0.2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</row>
    <row r="412" spans="1:10" x14ac:dyDescent="0.2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</row>
    <row r="413" spans="1:10" x14ac:dyDescent="0.2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</row>
    <row r="414" spans="1:10" x14ac:dyDescent="0.2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</row>
    <row r="415" spans="1:10" x14ac:dyDescent="0.2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</row>
    <row r="416" spans="1:10" x14ac:dyDescent="0.2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</row>
    <row r="417" spans="1:10" x14ac:dyDescent="0.2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</row>
    <row r="418" spans="1:10" x14ac:dyDescent="0.2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</row>
    <row r="419" spans="1:10" x14ac:dyDescent="0.2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</row>
    <row r="420" spans="1:10" x14ac:dyDescent="0.2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</row>
    <row r="421" spans="1:10" x14ac:dyDescent="0.2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</row>
    <row r="422" spans="1:10" x14ac:dyDescent="0.2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</row>
    <row r="423" spans="1:10" x14ac:dyDescent="0.2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</row>
    <row r="424" spans="1:10" x14ac:dyDescent="0.2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</row>
    <row r="425" spans="1:10" x14ac:dyDescent="0.2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</row>
    <row r="426" spans="1:10" x14ac:dyDescent="0.2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</row>
    <row r="427" spans="1:10" x14ac:dyDescent="0.2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</row>
    <row r="428" spans="1:10" x14ac:dyDescent="0.2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</row>
    <row r="429" spans="1:10" x14ac:dyDescent="0.2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</row>
    <row r="430" spans="1:10" x14ac:dyDescent="0.2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</row>
    <row r="431" spans="1:10" x14ac:dyDescent="0.2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</row>
    <row r="432" spans="1:10" x14ac:dyDescent="0.2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</row>
    <row r="433" spans="1:10" x14ac:dyDescent="0.2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</row>
    <row r="434" spans="1:10" x14ac:dyDescent="0.2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</row>
    <row r="435" spans="1:10" x14ac:dyDescent="0.2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</row>
    <row r="436" spans="1:10" x14ac:dyDescent="0.2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</row>
    <row r="437" spans="1:10" x14ac:dyDescent="0.2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</row>
    <row r="438" spans="1:10" x14ac:dyDescent="0.2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</row>
    <row r="439" spans="1:10" x14ac:dyDescent="0.2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</row>
    <row r="440" spans="1:10" x14ac:dyDescent="0.2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</row>
    <row r="441" spans="1:10" x14ac:dyDescent="0.2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</row>
    <row r="442" spans="1:10" x14ac:dyDescent="0.2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</row>
    <row r="443" spans="1:10" x14ac:dyDescent="0.2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</row>
    <row r="444" spans="1:10" x14ac:dyDescent="0.2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</row>
    <row r="445" spans="1:10" x14ac:dyDescent="0.2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</row>
    <row r="446" spans="1:10" x14ac:dyDescent="0.2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</row>
    <row r="447" spans="1:10" x14ac:dyDescent="0.2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</row>
    <row r="448" spans="1:10" x14ac:dyDescent="0.2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</row>
    <row r="449" spans="1:10" x14ac:dyDescent="0.2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</row>
    <row r="450" spans="1:10" x14ac:dyDescent="0.2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</row>
    <row r="451" spans="1:10" x14ac:dyDescent="0.2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</row>
    <row r="452" spans="1:10" x14ac:dyDescent="0.2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</row>
    <row r="453" spans="1:10" x14ac:dyDescent="0.2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</row>
    <row r="454" spans="1:10" x14ac:dyDescent="0.2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</row>
    <row r="455" spans="1:10" x14ac:dyDescent="0.2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</row>
    <row r="456" spans="1:10" x14ac:dyDescent="0.2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</row>
    <row r="457" spans="1:10" x14ac:dyDescent="0.2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</row>
    <row r="458" spans="1:10" x14ac:dyDescent="0.2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</row>
    <row r="459" spans="1:10" x14ac:dyDescent="0.2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</row>
    <row r="460" spans="1:10" x14ac:dyDescent="0.2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</row>
    <row r="461" spans="1:10" x14ac:dyDescent="0.2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</row>
    <row r="462" spans="1:10" x14ac:dyDescent="0.2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</row>
    <row r="463" spans="1:10" x14ac:dyDescent="0.2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</row>
    <row r="464" spans="1:10" x14ac:dyDescent="0.2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</row>
    <row r="465" spans="1:10" x14ac:dyDescent="0.2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</row>
    <row r="466" spans="1:10" x14ac:dyDescent="0.2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</row>
    <row r="467" spans="1:10" x14ac:dyDescent="0.2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</row>
    <row r="468" spans="1:10" x14ac:dyDescent="0.2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</row>
    <row r="469" spans="1:10" x14ac:dyDescent="0.2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</row>
    <row r="470" spans="1:10" x14ac:dyDescent="0.2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</row>
    <row r="471" spans="1:10" x14ac:dyDescent="0.2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</row>
    <row r="472" spans="1:10" x14ac:dyDescent="0.2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</row>
    <row r="473" spans="1:10" x14ac:dyDescent="0.2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</row>
    <row r="474" spans="1:10" x14ac:dyDescent="0.2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</row>
    <row r="475" spans="1:10" x14ac:dyDescent="0.2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</row>
    <row r="476" spans="1:10" x14ac:dyDescent="0.2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</row>
    <row r="477" spans="1:10" x14ac:dyDescent="0.2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</row>
    <row r="478" spans="1:10" x14ac:dyDescent="0.2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</row>
    <row r="479" spans="1:10" x14ac:dyDescent="0.2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</row>
    <row r="480" spans="1:10" x14ac:dyDescent="0.2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</row>
    <row r="481" spans="1:10" x14ac:dyDescent="0.2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</row>
    <row r="482" spans="1:10" x14ac:dyDescent="0.2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</row>
    <row r="483" spans="1:10" x14ac:dyDescent="0.2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</row>
    <row r="484" spans="1:10" x14ac:dyDescent="0.2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</row>
    <row r="485" spans="1:10" x14ac:dyDescent="0.2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</row>
    <row r="486" spans="1:10" x14ac:dyDescent="0.2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</row>
    <row r="487" spans="1:10" x14ac:dyDescent="0.2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</row>
    <row r="488" spans="1:10" x14ac:dyDescent="0.2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</row>
    <row r="489" spans="1:10" x14ac:dyDescent="0.2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</row>
    <row r="490" spans="1:10" x14ac:dyDescent="0.2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</row>
    <row r="491" spans="1:10" x14ac:dyDescent="0.2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</row>
    <row r="492" spans="1:10" x14ac:dyDescent="0.2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</row>
    <row r="493" spans="1:10" x14ac:dyDescent="0.2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</row>
    <row r="494" spans="1:10" x14ac:dyDescent="0.2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</row>
    <row r="495" spans="1:10" x14ac:dyDescent="0.2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</row>
    <row r="496" spans="1:10" x14ac:dyDescent="0.2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</row>
    <row r="497" spans="1:10" x14ac:dyDescent="0.2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</row>
    <row r="498" spans="1:10" x14ac:dyDescent="0.2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</row>
    <row r="499" spans="1:10" x14ac:dyDescent="0.2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</row>
    <row r="500" spans="1:10" x14ac:dyDescent="0.2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</row>
    <row r="501" spans="1:10" x14ac:dyDescent="0.2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</row>
    <row r="502" spans="1:10" x14ac:dyDescent="0.2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</row>
    <row r="503" spans="1:10" x14ac:dyDescent="0.2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</row>
    <row r="504" spans="1:10" x14ac:dyDescent="0.2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</row>
    <row r="505" spans="1:10" x14ac:dyDescent="0.2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</row>
    <row r="506" spans="1:10" x14ac:dyDescent="0.2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</row>
    <row r="507" spans="1:10" x14ac:dyDescent="0.2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</row>
    <row r="508" spans="1:10" x14ac:dyDescent="0.2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</row>
    <row r="509" spans="1:10" x14ac:dyDescent="0.2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</row>
    <row r="510" spans="1:10" x14ac:dyDescent="0.2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</row>
    <row r="511" spans="1:10" x14ac:dyDescent="0.2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</row>
    <row r="512" spans="1:10" x14ac:dyDescent="0.2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</row>
    <row r="513" spans="1:10" x14ac:dyDescent="0.2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</row>
    <row r="514" spans="1:10" x14ac:dyDescent="0.2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</row>
    <row r="515" spans="1:10" x14ac:dyDescent="0.2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</row>
    <row r="516" spans="1:10" x14ac:dyDescent="0.2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</row>
    <row r="517" spans="1:10" x14ac:dyDescent="0.2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</row>
    <row r="518" spans="1:10" x14ac:dyDescent="0.2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</row>
    <row r="519" spans="1:10" x14ac:dyDescent="0.2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</row>
    <row r="520" spans="1:10" x14ac:dyDescent="0.2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</row>
    <row r="521" spans="1:10" x14ac:dyDescent="0.2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</row>
    <row r="522" spans="1:10" x14ac:dyDescent="0.2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</row>
    <row r="523" spans="1:10" x14ac:dyDescent="0.2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</row>
    <row r="524" spans="1:10" x14ac:dyDescent="0.2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</row>
    <row r="525" spans="1:10" x14ac:dyDescent="0.2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</row>
    <row r="526" spans="1:10" x14ac:dyDescent="0.2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</row>
    <row r="527" spans="1:10" x14ac:dyDescent="0.2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</row>
    <row r="528" spans="1:10" x14ac:dyDescent="0.2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</row>
    <row r="529" spans="1:10" x14ac:dyDescent="0.2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</row>
    <row r="530" spans="1:10" x14ac:dyDescent="0.2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</row>
    <row r="531" spans="1:10" x14ac:dyDescent="0.2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</row>
    <row r="532" spans="1:10" x14ac:dyDescent="0.2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</row>
    <row r="533" spans="1:10" x14ac:dyDescent="0.2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</row>
    <row r="534" spans="1:10" x14ac:dyDescent="0.2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</row>
    <row r="535" spans="1:10" x14ac:dyDescent="0.2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</row>
    <row r="536" spans="1:10" x14ac:dyDescent="0.2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</row>
    <row r="537" spans="1:10" x14ac:dyDescent="0.2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</row>
    <row r="538" spans="1:10" x14ac:dyDescent="0.2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</row>
    <row r="539" spans="1:10" x14ac:dyDescent="0.2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</row>
    <row r="540" spans="1:10" x14ac:dyDescent="0.2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</row>
    <row r="541" spans="1:10" x14ac:dyDescent="0.2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</row>
    <row r="542" spans="1:10" x14ac:dyDescent="0.2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</row>
    <row r="543" spans="1:10" x14ac:dyDescent="0.2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</row>
    <row r="544" spans="1:10" x14ac:dyDescent="0.2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</row>
    <row r="545" spans="1:10" x14ac:dyDescent="0.2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</row>
    <row r="546" spans="1:10" x14ac:dyDescent="0.2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</row>
    <row r="547" spans="1:10" x14ac:dyDescent="0.2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</row>
    <row r="548" spans="1:10" x14ac:dyDescent="0.2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</row>
    <row r="549" spans="1:10" x14ac:dyDescent="0.2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</row>
    <row r="550" spans="1:10" x14ac:dyDescent="0.2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</row>
    <row r="551" spans="1:10" x14ac:dyDescent="0.2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</row>
    <row r="552" spans="1:10" x14ac:dyDescent="0.2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</row>
    <row r="553" spans="1:10" x14ac:dyDescent="0.2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</row>
    <row r="554" spans="1:10" x14ac:dyDescent="0.2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</row>
    <row r="555" spans="1:10" x14ac:dyDescent="0.2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</row>
    <row r="556" spans="1:10" x14ac:dyDescent="0.2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</row>
    <row r="557" spans="1:10" x14ac:dyDescent="0.2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</row>
    <row r="558" spans="1:10" x14ac:dyDescent="0.2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</row>
    <row r="559" spans="1:10" x14ac:dyDescent="0.2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</row>
    <row r="560" spans="1:10" x14ac:dyDescent="0.2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</row>
    <row r="561" spans="1:10" x14ac:dyDescent="0.2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</row>
    <row r="562" spans="1:10" x14ac:dyDescent="0.2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</row>
    <row r="563" spans="1:10" x14ac:dyDescent="0.2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</row>
    <row r="564" spans="1:10" x14ac:dyDescent="0.2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</row>
    <row r="565" spans="1:10" x14ac:dyDescent="0.2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</row>
    <row r="566" spans="1:10" x14ac:dyDescent="0.2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</row>
    <row r="567" spans="1:10" x14ac:dyDescent="0.2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</row>
    <row r="568" spans="1:10" x14ac:dyDescent="0.2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</row>
    <row r="569" spans="1:10" x14ac:dyDescent="0.2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</row>
    <row r="570" spans="1:10" x14ac:dyDescent="0.2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</row>
    <row r="571" spans="1:10" x14ac:dyDescent="0.2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</row>
    <row r="572" spans="1:10" x14ac:dyDescent="0.2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</row>
    <row r="573" spans="1:10" x14ac:dyDescent="0.2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</row>
    <row r="574" spans="1:10" x14ac:dyDescent="0.2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</row>
    <row r="575" spans="1:10" x14ac:dyDescent="0.2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</row>
    <row r="576" spans="1:10" x14ac:dyDescent="0.2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</row>
    <row r="577" spans="1:10" x14ac:dyDescent="0.2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</row>
    <row r="578" spans="1:10" x14ac:dyDescent="0.2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</row>
    <row r="579" spans="1:10" x14ac:dyDescent="0.2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</row>
    <row r="580" spans="1:10" x14ac:dyDescent="0.2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</row>
    <row r="581" spans="1:10" x14ac:dyDescent="0.2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</row>
    <row r="582" spans="1:10" x14ac:dyDescent="0.2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</row>
    <row r="583" spans="1:10" x14ac:dyDescent="0.2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</row>
    <row r="584" spans="1:10" x14ac:dyDescent="0.2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</row>
    <row r="585" spans="1:10" x14ac:dyDescent="0.2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</row>
    <row r="586" spans="1:10" x14ac:dyDescent="0.2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</row>
    <row r="587" spans="1:10" x14ac:dyDescent="0.2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</row>
    <row r="588" spans="1:10" x14ac:dyDescent="0.2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</row>
    <row r="589" spans="1:10" x14ac:dyDescent="0.2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</row>
    <row r="590" spans="1:10" x14ac:dyDescent="0.2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</row>
    <row r="591" spans="1:10" x14ac:dyDescent="0.2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</row>
    <row r="592" spans="1:10" x14ac:dyDescent="0.2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</row>
    <row r="593" spans="1:10" x14ac:dyDescent="0.2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</row>
    <row r="594" spans="1:10" x14ac:dyDescent="0.2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</row>
    <row r="595" spans="1:10" x14ac:dyDescent="0.2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</row>
    <row r="596" spans="1:10" x14ac:dyDescent="0.2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</row>
    <row r="597" spans="1:10" x14ac:dyDescent="0.2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</row>
    <row r="598" spans="1:10" x14ac:dyDescent="0.2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</row>
    <row r="599" spans="1:10" x14ac:dyDescent="0.2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</row>
    <row r="600" spans="1:10" x14ac:dyDescent="0.2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</row>
    <row r="601" spans="1:10" x14ac:dyDescent="0.2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</row>
    <row r="602" spans="1:10" x14ac:dyDescent="0.2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</row>
    <row r="603" spans="1:10" x14ac:dyDescent="0.2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</row>
    <row r="604" spans="1:10" x14ac:dyDescent="0.2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</row>
    <row r="605" spans="1:10" x14ac:dyDescent="0.2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</row>
    <row r="606" spans="1:10" x14ac:dyDescent="0.2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</row>
    <row r="607" spans="1:10" x14ac:dyDescent="0.2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</row>
    <row r="608" spans="1:10" x14ac:dyDescent="0.2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</row>
    <row r="609" spans="1:10" x14ac:dyDescent="0.2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</row>
    <row r="610" spans="1:10" x14ac:dyDescent="0.2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</row>
    <row r="611" spans="1:10" x14ac:dyDescent="0.2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</row>
    <row r="612" spans="1:10" x14ac:dyDescent="0.2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</row>
    <row r="613" spans="1:10" x14ac:dyDescent="0.2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</row>
    <row r="614" spans="1:10" x14ac:dyDescent="0.2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</row>
    <row r="615" spans="1:10" x14ac:dyDescent="0.2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</row>
    <row r="616" spans="1:10" x14ac:dyDescent="0.2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</row>
    <row r="617" spans="1:10" x14ac:dyDescent="0.2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</row>
    <row r="618" spans="1:10" x14ac:dyDescent="0.2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</row>
    <row r="619" spans="1:10" x14ac:dyDescent="0.2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</row>
    <row r="620" spans="1:10" x14ac:dyDescent="0.2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</row>
    <row r="621" spans="1:10" x14ac:dyDescent="0.2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</row>
    <row r="622" spans="1:10" x14ac:dyDescent="0.2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</row>
    <row r="623" spans="1:10" x14ac:dyDescent="0.2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</row>
    <row r="624" spans="1:10" x14ac:dyDescent="0.2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</row>
    <row r="625" spans="1:10" x14ac:dyDescent="0.2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</row>
    <row r="626" spans="1:10" x14ac:dyDescent="0.2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</row>
    <row r="627" spans="1:10" x14ac:dyDescent="0.2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</row>
    <row r="628" spans="1:10" x14ac:dyDescent="0.2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</row>
    <row r="629" spans="1:10" x14ac:dyDescent="0.2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</row>
    <row r="630" spans="1:10" x14ac:dyDescent="0.2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</row>
    <row r="631" spans="1:10" x14ac:dyDescent="0.2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</row>
    <row r="632" spans="1:10" x14ac:dyDescent="0.2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</row>
    <row r="633" spans="1:10" x14ac:dyDescent="0.2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</row>
    <row r="634" spans="1:10" x14ac:dyDescent="0.2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</row>
    <row r="635" spans="1:10" x14ac:dyDescent="0.2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</row>
    <row r="636" spans="1:10" x14ac:dyDescent="0.2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</row>
    <row r="637" spans="1:10" x14ac:dyDescent="0.2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</row>
    <row r="638" spans="1:10" x14ac:dyDescent="0.2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</row>
    <row r="639" spans="1:10" x14ac:dyDescent="0.2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</row>
    <row r="640" spans="1:10" x14ac:dyDescent="0.2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</row>
    <row r="641" spans="1:10" x14ac:dyDescent="0.2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</row>
    <row r="642" spans="1:10" x14ac:dyDescent="0.2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</row>
    <row r="643" spans="1:10" x14ac:dyDescent="0.2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</row>
    <row r="644" spans="1:10" x14ac:dyDescent="0.2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</row>
    <row r="645" spans="1:10" x14ac:dyDescent="0.2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</row>
    <row r="646" spans="1:10" x14ac:dyDescent="0.2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</row>
    <row r="647" spans="1:10" x14ac:dyDescent="0.2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</row>
    <row r="648" spans="1:10" x14ac:dyDescent="0.2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</row>
    <row r="649" spans="1:10" x14ac:dyDescent="0.2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</row>
    <row r="650" spans="1:10" x14ac:dyDescent="0.2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</row>
    <row r="651" spans="1:10" x14ac:dyDescent="0.2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</row>
    <row r="652" spans="1:10" x14ac:dyDescent="0.2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</row>
    <row r="653" spans="1:10" x14ac:dyDescent="0.2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</row>
    <row r="654" spans="1:10" x14ac:dyDescent="0.2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</row>
    <row r="655" spans="1:10" x14ac:dyDescent="0.2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</row>
    <row r="656" spans="1:10" x14ac:dyDescent="0.2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</row>
    <row r="657" spans="1:10" x14ac:dyDescent="0.2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</row>
    <row r="658" spans="1:10" x14ac:dyDescent="0.2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</row>
    <row r="659" spans="1:10" x14ac:dyDescent="0.2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</row>
    <row r="660" spans="1:10" x14ac:dyDescent="0.2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</row>
    <row r="661" spans="1:10" x14ac:dyDescent="0.2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</row>
    <row r="662" spans="1:10" x14ac:dyDescent="0.2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</row>
    <row r="663" spans="1:10" x14ac:dyDescent="0.2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</row>
    <row r="664" spans="1:10" x14ac:dyDescent="0.2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</row>
    <row r="665" spans="1:10" x14ac:dyDescent="0.2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</row>
    <row r="666" spans="1:10" x14ac:dyDescent="0.2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</row>
    <row r="667" spans="1:10" x14ac:dyDescent="0.2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</row>
    <row r="668" spans="1:10" x14ac:dyDescent="0.2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</row>
    <row r="669" spans="1:10" x14ac:dyDescent="0.2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</row>
    <row r="670" spans="1:10" x14ac:dyDescent="0.2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</row>
    <row r="671" spans="1:10" x14ac:dyDescent="0.2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</row>
    <row r="672" spans="1:10" x14ac:dyDescent="0.2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</row>
    <row r="673" spans="1:10" x14ac:dyDescent="0.2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</row>
    <row r="674" spans="1:10" x14ac:dyDescent="0.2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</row>
    <row r="675" spans="1:10" x14ac:dyDescent="0.2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</row>
    <row r="676" spans="1:10" x14ac:dyDescent="0.2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</row>
    <row r="677" spans="1:10" x14ac:dyDescent="0.2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</row>
    <row r="678" spans="1:10" x14ac:dyDescent="0.2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</row>
    <row r="679" spans="1:10" x14ac:dyDescent="0.2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</row>
    <row r="680" spans="1:10" x14ac:dyDescent="0.2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</row>
    <row r="681" spans="1:10" x14ac:dyDescent="0.2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</row>
    <row r="682" spans="1:10" x14ac:dyDescent="0.2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</row>
    <row r="683" spans="1:10" x14ac:dyDescent="0.2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</row>
    <row r="684" spans="1:10" x14ac:dyDescent="0.2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</row>
    <row r="685" spans="1:10" x14ac:dyDescent="0.2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</row>
    <row r="686" spans="1:10" x14ac:dyDescent="0.2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</row>
    <row r="687" spans="1:10" x14ac:dyDescent="0.2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</row>
    <row r="688" spans="1:10" x14ac:dyDescent="0.2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</row>
    <row r="689" spans="1:10" x14ac:dyDescent="0.2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</row>
    <row r="690" spans="1:10" x14ac:dyDescent="0.2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</row>
    <row r="691" spans="1:10" x14ac:dyDescent="0.2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</row>
    <row r="692" spans="1:10" x14ac:dyDescent="0.2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</row>
    <row r="693" spans="1:10" x14ac:dyDescent="0.2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</row>
    <row r="694" spans="1:10" x14ac:dyDescent="0.2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</row>
    <row r="695" spans="1:10" x14ac:dyDescent="0.2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</row>
    <row r="696" spans="1:10" x14ac:dyDescent="0.2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</row>
    <row r="697" spans="1:10" x14ac:dyDescent="0.2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</row>
    <row r="698" spans="1:10" x14ac:dyDescent="0.2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</row>
    <row r="699" spans="1:10" x14ac:dyDescent="0.2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</row>
    <row r="700" spans="1:10" x14ac:dyDescent="0.2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</row>
    <row r="701" spans="1:10" x14ac:dyDescent="0.2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</row>
    <row r="702" spans="1:10" x14ac:dyDescent="0.2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</row>
    <row r="703" spans="1:10" x14ac:dyDescent="0.2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</row>
    <row r="704" spans="1:10" x14ac:dyDescent="0.2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</row>
    <row r="705" spans="1:10" x14ac:dyDescent="0.2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</row>
    <row r="706" spans="1:10" x14ac:dyDescent="0.2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</row>
    <row r="707" spans="1:10" x14ac:dyDescent="0.2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</row>
    <row r="708" spans="1:10" x14ac:dyDescent="0.2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</row>
    <row r="709" spans="1:10" x14ac:dyDescent="0.2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</row>
    <row r="710" spans="1:10" x14ac:dyDescent="0.2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</row>
    <row r="711" spans="1:10" x14ac:dyDescent="0.2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</row>
    <row r="712" spans="1:10" x14ac:dyDescent="0.2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</row>
    <row r="713" spans="1:10" x14ac:dyDescent="0.2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</row>
    <row r="714" spans="1:10" x14ac:dyDescent="0.2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</row>
    <row r="715" spans="1:10" x14ac:dyDescent="0.2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</row>
    <row r="716" spans="1:10" x14ac:dyDescent="0.2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</row>
    <row r="717" spans="1:10" x14ac:dyDescent="0.2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</row>
    <row r="718" spans="1:10" x14ac:dyDescent="0.2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</row>
    <row r="719" spans="1:10" x14ac:dyDescent="0.2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</row>
    <row r="720" spans="1:10" x14ac:dyDescent="0.2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</row>
    <row r="721" spans="1:10" x14ac:dyDescent="0.2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</row>
    <row r="722" spans="1:10" x14ac:dyDescent="0.2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</row>
    <row r="723" spans="1:10" x14ac:dyDescent="0.2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</row>
    <row r="724" spans="1:10" x14ac:dyDescent="0.2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</row>
    <row r="725" spans="1:10" x14ac:dyDescent="0.2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</row>
    <row r="726" spans="1:10" x14ac:dyDescent="0.2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</row>
    <row r="727" spans="1:10" x14ac:dyDescent="0.2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</row>
    <row r="728" spans="1:10" x14ac:dyDescent="0.2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</row>
    <row r="729" spans="1:10" x14ac:dyDescent="0.2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</row>
    <row r="730" spans="1:10" x14ac:dyDescent="0.2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</row>
    <row r="731" spans="1:10" x14ac:dyDescent="0.2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</row>
    <row r="732" spans="1:10" x14ac:dyDescent="0.2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</row>
    <row r="733" spans="1:10" x14ac:dyDescent="0.2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</row>
    <row r="734" spans="1:10" x14ac:dyDescent="0.2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</row>
    <row r="735" spans="1:10" x14ac:dyDescent="0.2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</row>
    <row r="736" spans="1:10" x14ac:dyDescent="0.2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</row>
    <row r="737" spans="1:10" x14ac:dyDescent="0.2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</row>
    <row r="738" spans="1:10" x14ac:dyDescent="0.2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</row>
    <row r="739" spans="1:10" x14ac:dyDescent="0.2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</row>
    <row r="740" spans="1:10" x14ac:dyDescent="0.2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</row>
    <row r="741" spans="1:10" x14ac:dyDescent="0.2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</row>
    <row r="742" spans="1:10" x14ac:dyDescent="0.2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</row>
    <row r="743" spans="1:10" x14ac:dyDescent="0.2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</row>
    <row r="744" spans="1:10" x14ac:dyDescent="0.2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</row>
    <row r="745" spans="1:10" x14ac:dyDescent="0.2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</row>
    <row r="746" spans="1:10" x14ac:dyDescent="0.2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</row>
    <row r="747" spans="1:10" x14ac:dyDescent="0.2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</row>
    <row r="748" spans="1:10" x14ac:dyDescent="0.2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</row>
    <row r="749" spans="1:10" x14ac:dyDescent="0.2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</row>
    <row r="750" spans="1:10" x14ac:dyDescent="0.2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</row>
    <row r="751" spans="1:10" x14ac:dyDescent="0.2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</row>
    <row r="752" spans="1:10" x14ac:dyDescent="0.2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</row>
    <row r="753" spans="1:10" x14ac:dyDescent="0.2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</row>
    <row r="754" spans="1:10" x14ac:dyDescent="0.2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</row>
    <row r="755" spans="1:10" x14ac:dyDescent="0.2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</row>
    <row r="756" spans="1:10" x14ac:dyDescent="0.2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</row>
    <row r="757" spans="1:10" x14ac:dyDescent="0.2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</row>
    <row r="758" spans="1:10" x14ac:dyDescent="0.2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</row>
    <row r="759" spans="1:10" x14ac:dyDescent="0.2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</row>
    <row r="760" spans="1:10" x14ac:dyDescent="0.2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</row>
    <row r="761" spans="1:10" x14ac:dyDescent="0.2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</row>
    <row r="762" spans="1:10" x14ac:dyDescent="0.2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</row>
    <row r="763" spans="1:10" x14ac:dyDescent="0.2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</row>
    <row r="764" spans="1:10" x14ac:dyDescent="0.2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</row>
    <row r="765" spans="1:10" x14ac:dyDescent="0.2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</row>
    <row r="766" spans="1:10" x14ac:dyDescent="0.2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</row>
    <row r="767" spans="1:10" x14ac:dyDescent="0.2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</row>
    <row r="768" spans="1:10" x14ac:dyDescent="0.2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</row>
    <row r="769" spans="1:10" x14ac:dyDescent="0.2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</row>
    <row r="770" spans="1:10" x14ac:dyDescent="0.2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</row>
    <row r="771" spans="1:10" x14ac:dyDescent="0.2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</row>
    <row r="772" spans="1:10" x14ac:dyDescent="0.2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</row>
    <row r="773" spans="1:10" x14ac:dyDescent="0.2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</row>
    <row r="774" spans="1:10" x14ac:dyDescent="0.2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</row>
    <row r="775" spans="1:10" x14ac:dyDescent="0.2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</row>
    <row r="776" spans="1:10" x14ac:dyDescent="0.2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</row>
    <row r="777" spans="1:10" x14ac:dyDescent="0.2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</row>
    <row r="778" spans="1:10" x14ac:dyDescent="0.2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</row>
    <row r="779" spans="1:10" x14ac:dyDescent="0.2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</row>
    <row r="780" spans="1:10" x14ac:dyDescent="0.2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</row>
    <row r="781" spans="1:10" x14ac:dyDescent="0.2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</row>
    <row r="782" spans="1:10" x14ac:dyDescent="0.2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</row>
    <row r="783" spans="1:10" x14ac:dyDescent="0.2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</row>
    <row r="784" spans="1:10" x14ac:dyDescent="0.2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</row>
    <row r="785" spans="1:10" x14ac:dyDescent="0.2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</row>
    <row r="786" spans="1:10" x14ac:dyDescent="0.2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</row>
    <row r="787" spans="1:10" x14ac:dyDescent="0.2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</row>
    <row r="788" spans="1:10" x14ac:dyDescent="0.2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</row>
    <row r="789" spans="1:10" x14ac:dyDescent="0.2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</row>
    <row r="790" spans="1:10" x14ac:dyDescent="0.2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</row>
    <row r="791" spans="1:10" x14ac:dyDescent="0.2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</row>
    <row r="792" spans="1:10" x14ac:dyDescent="0.2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</row>
    <row r="793" spans="1:10" x14ac:dyDescent="0.2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</row>
    <row r="794" spans="1:10" x14ac:dyDescent="0.2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</row>
    <row r="795" spans="1:10" x14ac:dyDescent="0.2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</row>
    <row r="796" spans="1:10" x14ac:dyDescent="0.2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</row>
    <row r="797" spans="1:10" x14ac:dyDescent="0.2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</row>
    <row r="798" spans="1:10" x14ac:dyDescent="0.2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</row>
    <row r="799" spans="1:10" x14ac:dyDescent="0.2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</row>
    <row r="800" spans="1:10" x14ac:dyDescent="0.2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</row>
    <row r="801" spans="1:10" x14ac:dyDescent="0.2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</row>
    <row r="802" spans="1:10" x14ac:dyDescent="0.2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</row>
    <row r="803" spans="1:10" x14ac:dyDescent="0.2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</row>
    <row r="804" spans="1:10" x14ac:dyDescent="0.2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</row>
    <row r="805" spans="1:10" x14ac:dyDescent="0.2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</row>
    <row r="806" spans="1:10" x14ac:dyDescent="0.2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</row>
    <row r="807" spans="1:10" x14ac:dyDescent="0.2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</row>
    <row r="808" spans="1:10" x14ac:dyDescent="0.2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</row>
    <row r="809" spans="1:10" x14ac:dyDescent="0.2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</row>
    <row r="810" spans="1:10" x14ac:dyDescent="0.2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</row>
    <row r="811" spans="1:10" x14ac:dyDescent="0.2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</row>
    <row r="812" spans="1:10" x14ac:dyDescent="0.2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</row>
    <row r="813" spans="1:10" x14ac:dyDescent="0.2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</row>
    <row r="814" spans="1:10" x14ac:dyDescent="0.2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</row>
    <row r="815" spans="1:10" x14ac:dyDescent="0.2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</row>
    <row r="816" spans="1:10" x14ac:dyDescent="0.2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</row>
    <row r="817" spans="1:10" x14ac:dyDescent="0.2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</row>
    <row r="818" spans="1:10" x14ac:dyDescent="0.2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</row>
    <row r="819" spans="1:10" x14ac:dyDescent="0.2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</row>
    <row r="820" spans="1:10" x14ac:dyDescent="0.2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</row>
    <row r="821" spans="1:10" x14ac:dyDescent="0.2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</row>
    <row r="822" spans="1:10" x14ac:dyDescent="0.2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</row>
    <row r="823" spans="1:10" x14ac:dyDescent="0.2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</row>
    <row r="824" spans="1:10" x14ac:dyDescent="0.2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</row>
    <row r="825" spans="1:10" x14ac:dyDescent="0.2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</row>
    <row r="826" spans="1:10" x14ac:dyDescent="0.2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</row>
    <row r="827" spans="1:10" x14ac:dyDescent="0.2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</row>
    <row r="828" spans="1:10" x14ac:dyDescent="0.2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</row>
    <row r="829" spans="1:10" x14ac:dyDescent="0.2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</row>
    <row r="830" spans="1:10" x14ac:dyDescent="0.2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</row>
    <row r="831" spans="1:10" x14ac:dyDescent="0.2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</row>
    <row r="832" spans="1:10" x14ac:dyDescent="0.2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</row>
    <row r="833" spans="1:10" x14ac:dyDescent="0.2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</row>
    <row r="834" spans="1:10" x14ac:dyDescent="0.2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</row>
    <row r="835" spans="1:10" x14ac:dyDescent="0.2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</row>
    <row r="836" spans="1:10" x14ac:dyDescent="0.2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</row>
    <row r="837" spans="1:10" x14ac:dyDescent="0.2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</row>
    <row r="838" spans="1:10" x14ac:dyDescent="0.2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</row>
    <row r="839" spans="1:10" x14ac:dyDescent="0.2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</row>
    <row r="840" spans="1:10" x14ac:dyDescent="0.2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</row>
    <row r="841" spans="1:10" x14ac:dyDescent="0.2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</row>
    <row r="842" spans="1:10" x14ac:dyDescent="0.2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</row>
    <row r="843" spans="1:10" x14ac:dyDescent="0.2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</row>
    <row r="844" spans="1:10" x14ac:dyDescent="0.2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</row>
    <row r="845" spans="1:10" x14ac:dyDescent="0.2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</row>
    <row r="846" spans="1:10" x14ac:dyDescent="0.2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</row>
    <row r="847" spans="1:10" x14ac:dyDescent="0.2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</row>
    <row r="848" spans="1:10" x14ac:dyDescent="0.2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</row>
    <row r="849" spans="1:10" x14ac:dyDescent="0.2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</row>
    <row r="850" spans="1:10" x14ac:dyDescent="0.2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</row>
    <row r="851" spans="1:10" x14ac:dyDescent="0.2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</row>
    <row r="852" spans="1:10" x14ac:dyDescent="0.2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</row>
    <row r="853" spans="1:10" x14ac:dyDescent="0.2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</row>
    <row r="854" spans="1:10" x14ac:dyDescent="0.2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</row>
    <row r="855" spans="1:10" x14ac:dyDescent="0.2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</row>
    <row r="856" spans="1:10" x14ac:dyDescent="0.2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</row>
    <row r="857" spans="1:10" x14ac:dyDescent="0.2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</row>
    <row r="858" spans="1:10" x14ac:dyDescent="0.2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</row>
    <row r="859" spans="1:10" x14ac:dyDescent="0.2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</row>
    <row r="860" spans="1:10" x14ac:dyDescent="0.2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</row>
    <row r="861" spans="1:10" x14ac:dyDescent="0.2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</row>
    <row r="862" spans="1:10" x14ac:dyDescent="0.2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</row>
    <row r="863" spans="1:10" x14ac:dyDescent="0.2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</row>
    <row r="864" spans="1:10" x14ac:dyDescent="0.2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</row>
    <row r="865" spans="1:10" x14ac:dyDescent="0.2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</row>
    <row r="866" spans="1:10" x14ac:dyDescent="0.2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</row>
    <row r="867" spans="1:10" x14ac:dyDescent="0.2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</row>
    <row r="868" spans="1:10" x14ac:dyDescent="0.2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</row>
    <row r="869" spans="1:10" x14ac:dyDescent="0.2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</row>
    <row r="870" spans="1:10" x14ac:dyDescent="0.2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</row>
    <row r="871" spans="1:10" x14ac:dyDescent="0.2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</row>
    <row r="872" spans="1:10" x14ac:dyDescent="0.2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</row>
    <row r="873" spans="1:10" x14ac:dyDescent="0.2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</row>
    <row r="874" spans="1:10" x14ac:dyDescent="0.2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</row>
    <row r="875" spans="1:10" x14ac:dyDescent="0.2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</row>
    <row r="876" spans="1:10" x14ac:dyDescent="0.2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</row>
    <row r="877" spans="1:10" x14ac:dyDescent="0.2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</row>
    <row r="878" spans="1:10" x14ac:dyDescent="0.2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</row>
    <row r="879" spans="1:10" x14ac:dyDescent="0.2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</row>
    <row r="880" spans="1:10" x14ac:dyDescent="0.2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</row>
    <row r="881" spans="1:10" x14ac:dyDescent="0.2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</row>
    <row r="882" spans="1:10" x14ac:dyDescent="0.2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</row>
    <row r="883" spans="1:10" x14ac:dyDescent="0.2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</row>
    <row r="884" spans="1:10" x14ac:dyDescent="0.2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</row>
    <row r="885" spans="1:10" x14ac:dyDescent="0.2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</row>
    <row r="886" spans="1:10" x14ac:dyDescent="0.2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</row>
    <row r="887" spans="1:10" x14ac:dyDescent="0.2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</row>
    <row r="888" spans="1:10" x14ac:dyDescent="0.2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</row>
    <row r="889" spans="1:10" x14ac:dyDescent="0.2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</row>
    <row r="890" spans="1:10" x14ac:dyDescent="0.2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</row>
    <row r="891" spans="1:10" x14ac:dyDescent="0.2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</row>
    <row r="892" spans="1:10" x14ac:dyDescent="0.2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</row>
    <row r="893" spans="1:10" x14ac:dyDescent="0.2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</row>
    <row r="894" spans="1:10" x14ac:dyDescent="0.2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</row>
    <row r="895" spans="1:10" x14ac:dyDescent="0.2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</row>
    <row r="896" spans="1:10" x14ac:dyDescent="0.2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</row>
    <row r="897" spans="1:10" x14ac:dyDescent="0.2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</row>
    <row r="898" spans="1:10" x14ac:dyDescent="0.2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</row>
    <row r="899" spans="1:10" x14ac:dyDescent="0.2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</row>
    <row r="900" spans="1:10" x14ac:dyDescent="0.2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</row>
    <row r="901" spans="1:10" x14ac:dyDescent="0.2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</row>
    <row r="902" spans="1:10" x14ac:dyDescent="0.2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</row>
    <row r="903" spans="1:10" x14ac:dyDescent="0.2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</row>
    <row r="904" spans="1:10" x14ac:dyDescent="0.2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</row>
    <row r="905" spans="1:10" x14ac:dyDescent="0.2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</row>
    <row r="906" spans="1:10" x14ac:dyDescent="0.2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</row>
    <row r="907" spans="1:10" x14ac:dyDescent="0.2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</row>
    <row r="908" spans="1:10" x14ac:dyDescent="0.2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</row>
    <row r="909" spans="1:10" x14ac:dyDescent="0.2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</row>
    <row r="910" spans="1:10" x14ac:dyDescent="0.2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</row>
    <row r="911" spans="1:10" x14ac:dyDescent="0.2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</row>
    <row r="912" spans="1:10" x14ac:dyDescent="0.2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</row>
    <row r="913" spans="1:10" x14ac:dyDescent="0.2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</row>
    <row r="914" spans="1:10" x14ac:dyDescent="0.2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</row>
    <row r="915" spans="1:10" x14ac:dyDescent="0.2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</row>
    <row r="916" spans="1:10" x14ac:dyDescent="0.2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</row>
    <row r="917" spans="1:10" x14ac:dyDescent="0.2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</row>
    <row r="918" spans="1:10" x14ac:dyDescent="0.2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</row>
    <row r="919" spans="1:10" x14ac:dyDescent="0.2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</row>
    <row r="920" spans="1:10" x14ac:dyDescent="0.2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</row>
    <row r="921" spans="1:10" x14ac:dyDescent="0.2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</row>
    <row r="922" spans="1:10" x14ac:dyDescent="0.2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</row>
    <row r="923" spans="1:10" x14ac:dyDescent="0.2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</row>
    <row r="924" spans="1:10" x14ac:dyDescent="0.2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</row>
    <row r="925" spans="1:10" x14ac:dyDescent="0.2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</row>
    <row r="926" spans="1:10" x14ac:dyDescent="0.2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</row>
    <row r="927" spans="1:10" x14ac:dyDescent="0.2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</row>
    <row r="928" spans="1:10" x14ac:dyDescent="0.2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</row>
    <row r="929" spans="1:10" x14ac:dyDescent="0.2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</row>
    <row r="930" spans="1:10" x14ac:dyDescent="0.2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</row>
    <row r="931" spans="1:10" x14ac:dyDescent="0.2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</row>
    <row r="932" spans="1:10" x14ac:dyDescent="0.2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</row>
    <row r="933" spans="1:10" x14ac:dyDescent="0.2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</row>
    <row r="934" spans="1:10" x14ac:dyDescent="0.2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</row>
    <row r="935" spans="1:10" x14ac:dyDescent="0.2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</row>
    <row r="936" spans="1:10" x14ac:dyDescent="0.2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</row>
    <row r="937" spans="1:10" x14ac:dyDescent="0.2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</row>
    <row r="938" spans="1:10" x14ac:dyDescent="0.2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</row>
    <row r="939" spans="1:10" x14ac:dyDescent="0.2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</row>
    <row r="940" spans="1:10" x14ac:dyDescent="0.2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</row>
    <row r="941" spans="1:10" x14ac:dyDescent="0.2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</row>
    <row r="942" spans="1:10" x14ac:dyDescent="0.2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</row>
    <row r="943" spans="1:10" x14ac:dyDescent="0.2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</row>
    <row r="944" spans="1:10" x14ac:dyDescent="0.2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</row>
    <row r="945" spans="1:10" x14ac:dyDescent="0.2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</row>
    <row r="946" spans="1:10" x14ac:dyDescent="0.2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</row>
    <row r="947" spans="1:10" x14ac:dyDescent="0.2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</row>
    <row r="948" spans="1:10" x14ac:dyDescent="0.2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</row>
    <row r="949" spans="1:10" x14ac:dyDescent="0.2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</row>
    <row r="950" spans="1:10" x14ac:dyDescent="0.2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</row>
    <row r="951" spans="1:10" x14ac:dyDescent="0.2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</row>
    <row r="952" spans="1:10" x14ac:dyDescent="0.2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</row>
    <row r="953" spans="1:10" x14ac:dyDescent="0.2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</row>
    <row r="954" spans="1:10" x14ac:dyDescent="0.2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</row>
    <row r="955" spans="1:10" x14ac:dyDescent="0.2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</row>
    <row r="956" spans="1:10" x14ac:dyDescent="0.2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</row>
    <row r="957" spans="1:10" x14ac:dyDescent="0.2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</row>
    <row r="958" spans="1:10" x14ac:dyDescent="0.2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</row>
    <row r="959" spans="1:10" x14ac:dyDescent="0.2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</row>
    <row r="960" spans="1:10" x14ac:dyDescent="0.2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</row>
    <row r="961" spans="1:10" x14ac:dyDescent="0.2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</row>
    <row r="962" spans="1:10" x14ac:dyDescent="0.2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</row>
    <row r="963" spans="1:10" x14ac:dyDescent="0.2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</row>
    <row r="964" spans="1:10" x14ac:dyDescent="0.2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</row>
    <row r="965" spans="1:10" x14ac:dyDescent="0.2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</row>
    <row r="966" spans="1:10" x14ac:dyDescent="0.2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</row>
    <row r="967" spans="1:10" x14ac:dyDescent="0.2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</row>
    <row r="968" spans="1:10" x14ac:dyDescent="0.2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</row>
    <row r="969" spans="1:10" x14ac:dyDescent="0.2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</row>
    <row r="970" spans="1:10" x14ac:dyDescent="0.2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</row>
    <row r="971" spans="1:10" x14ac:dyDescent="0.2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</row>
    <row r="972" spans="1:10" x14ac:dyDescent="0.2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</row>
    <row r="973" spans="1:10" x14ac:dyDescent="0.2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</row>
    <row r="974" spans="1:10" x14ac:dyDescent="0.2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</row>
    <row r="975" spans="1:10" x14ac:dyDescent="0.2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</row>
    <row r="976" spans="1:10" x14ac:dyDescent="0.2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</row>
    <row r="977" spans="1:10" x14ac:dyDescent="0.2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</row>
    <row r="978" spans="1:10" x14ac:dyDescent="0.2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</row>
    <row r="979" spans="1:10" x14ac:dyDescent="0.2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</row>
    <row r="980" spans="1:10" x14ac:dyDescent="0.2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</row>
    <row r="981" spans="1:10" x14ac:dyDescent="0.2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</row>
    <row r="982" spans="1:10" x14ac:dyDescent="0.2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</row>
    <row r="983" spans="1:10" x14ac:dyDescent="0.2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</row>
    <row r="984" spans="1:10" x14ac:dyDescent="0.2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</row>
    <row r="985" spans="1:10" x14ac:dyDescent="0.2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</row>
    <row r="986" spans="1:10" x14ac:dyDescent="0.2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</row>
    <row r="987" spans="1:10" x14ac:dyDescent="0.2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</row>
    <row r="988" spans="1:10" x14ac:dyDescent="0.2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</row>
    <row r="989" spans="1:10" x14ac:dyDescent="0.2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</row>
    <row r="990" spans="1:10" x14ac:dyDescent="0.2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</row>
    <row r="991" spans="1:10" x14ac:dyDescent="0.2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</row>
    <row r="992" spans="1:10" x14ac:dyDescent="0.2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</row>
    <row r="993" spans="1:10" x14ac:dyDescent="0.2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</row>
    <row r="994" spans="1:10" x14ac:dyDescent="0.2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</row>
    <row r="995" spans="1:10" x14ac:dyDescent="0.2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</row>
    <row r="996" spans="1:10" x14ac:dyDescent="0.2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</row>
    <row r="997" spans="1:10" x14ac:dyDescent="0.2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</row>
    <row r="998" spans="1:10" x14ac:dyDescent="0.2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</row>
    <row r="999" spans="1:10" x14ac:dyDescent="0.2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</row>
    <row r="1000" spans="1:10" x14ac:dyDescent="0.2">
      <c r="A1000" s="142"/>
      <c r="B1000" s="142"/>
      <c r="C1000" s="142"/>
      <c r="D1000" s="142"/>
      <c r="E1000" s="142"/>
      <c r="F1000" s="142"/>
      <c r="G1000" s="142"/>
      <c r="H1000" s="142"/>
      <c r="I1000" s="142"/>
      <c r="J1000" s="142"/>
    </row>
    <row r="1001" spans="1:10" x14ac:dyDescent="0.2">
      <c r="A1001" s="142"/>
      <c r="B1001" s="142"/>
      <c r="C1001" s="142"/>
      <c r="D1001" s="142"/>
      <c r="E1001" s="142"/>
      <c r="F1001" s="142"/>
      <c r="G1001" s="142"/>
      <c r="H1001" s="142"/>
      <c r="I1001" s="142"/>
      <c r="J1001" s="142"/>
    </row>
    <row r="1002" spans="1:10" x14ac:dyDescent="0.2">
      <c r="A1002" s="142"/>
      <c r="B1002" s="142"/>
      <c r="C1002" s="142"/>
      <c r="D1002" s="142"/>
      <c r="E1002" s="142"/>
      <c r="F1002" s="142"/>
      <c r="G1002" s="142"/>
      <c r="H1002" s="142"/>
      <c r="I1002" s="142"/>
      <c r="J1002" s="142"/>
    </row>
    <row r="1003" spans="1:10" x14ac:dyDescent="0.2">
      <c r="A1003" s="142"/>
      <c r="B1003" s="142"/>
      <c r="C1003" s="142"/>
      <c r="D1003" s="142"/>
      <c r="E1003" s="142"/>
      <c r="F1003" s="142"/>
      <c r="G1003" s="142"/>
      <c r="H1003" s="142"/>
      <c r="I1003" s="142"/>
      <c r="J1003" s="142"/>
    </row>
    <row r="1004" spans="1:10" x14ac:dyDescent="0.2">
      <c r="A1004" s="142"/>
      <c r="B1004" s="142"/>
      <c r="C1004" s="142"/>
      <c r="D1004" s="142"/>
      <c r="E1004" s="142"/>
      <c r="F1004" s="142"/>
      <c r="G1004" s="142"/>
      <c r="H1004" s="142"/>
      <c r="I1004" s="142"/>
      <c r="J1004" s="142"/>
    </row>
    <row r="1005" spans="1:10" x14ac:dyDescent="0.2">
      <c r="A1005" s="142"/>
      <c r="B1005" s="142"/>
      <c r="C1005" s="142"/>
      <c r="D1005" s="142"/>
      <c r="E1005" s="142"/>
      <c r="F1005" s="142"/>
      <c r="G1005" s="142"/>
      <c r="H1005" s="142"/>
      <c r="I1005" s="142"/>
      <c r="J1005" s="142"/>
    </row>
    <row r="1006" spans="1:10" x14ac:dyDescent="0.2">
      <c r="A1006" s="142"/>
      <c r="B1006" s="142"/>
      <c r="C1006" s="142"/>
      <c r="D1006" s="142"/>
      <c r="E1006" s="142"/>
      <c r="F1006" s="142"/>
      <c r="G1006" s="142"/>
      <c r="H1006" s="142"/>
      <c r="I1006" s="142"/>
      <c r="J1006" s="142"/>
    </row>
    <row r="1007" spans="1:10" x14ac:dyDescent="0.2">
      <c r="A1007" s="142"/>
      <c r="B1007" s="142"/>
      <c r="C1007" s="142"/>
      <c r="D1007" s="142"/>
      <c r="E1007" s="142"/>
      <c r="F1007" s="142"/>
      <c r="G1007" s="142"/>
      <c r="H1007" s="142"/>
      <c r="I1007" s="142"/>
      <c r="J1007" s="142"/>
    </row>
    <row r="1008" spans="1:10" x14ac:dyDescent="0.2">
      <c r="A1008" s="142"/>
      <c r="B1008" s="142"/>
      <c r="C1008" s="142"/>
      <c r="D1008" s="142"/>
      <c r="E1008" s="142"/>
      <c r="F1008" s="142"/>
      <c r="G1008" s="142"/>
      <c r="H1008" s="142"/>
      <c r="I1008" s="142"/>
      <c r="J1008" s="142"/>
    </row>
    <row r="1009" spans="1:10" x14ac:dyDescent="0.2">
      <c r="A1009" s="142"/>
      <c r="B1009" s="142"/>
      <c r="C1009" s="142"/>
      <c r="D1009" s="142"/>
      <c r="E1009" s="142"/>
      <c r="F1009" s="142"/>
      <c r="G1009" s="142"/>
      <c r="H1009" s="142"/>
      <c r="I1009" s="142"/>
      <c r="J1009" s="142"/>
    </row>
    <row r="1010" spans="1:10" x14ac:dyDescent="0.2">
      <c r="A1010" s="142"/>
      <c r="B1010" s="142"/>
      <c r="C1010" s="142"/>
      <c r="D1010" s="142"/>
      <c r="E1010" s="142"/>
      <c r="F1010" s="142"/>
      <c r="G1010" s="142"/>
      <c r="H1010" s="142"/>
      <c r="I1010" s="142"/>
      <c r="J1010" s="142"/>
    </row>
    <row r="1011" spans="1:10" x14ac:dyDescent="0.2">
      <c r="A1011" s="142"/>
      <c r="B1011" s="142"/>
      <c r="C1011" s="142"/>
      <c r="D1011" s="142"/>
      <c r="E1011" s="142"/>
      <c r="F1011" s="142"/>
      <c r="G1011" s="142"/>
      <c r="H1011" s="142"/>
      <c r="I1011" s="142"/>
      <c r="J1011" s="142"/>
    </row>
    <row r="1012" spans="1:10" x14ac:dyDescent="0.2">
      <c r="A1012" s="142"/>
      <c r="B1012" s="142"/>
      <c r="C1012" s="142"/>
      <c r="D1012" s="142"/>
      <c r="E1012" s="142"/>
      <c r="F1012" s="142"/>
      <c r="G1012" s="142"/>
      <c r="H1012" s="142"/>
      <c r="I1012" s="142"/>
      <c r="J1012" s="142"/>
    </row>
    <row r="1013" spans="1:10" x14ac:dyDescent="0.2">
      <c r="A1013" s="142"/>
      <c r="B1013" s="142"/>
      <c r="C1013" s="142"/>
      <c r="D1013" s="142"/>
      <c r="E1013" s="142"/>
      <c r="F1013" s="142"/>
      <c r="G1013" s="142"/>
      <c r="H1013" s="142"/>
      <c r="I1013" s="142"/>
      <c r="J1013" s="142"/>
    </row>
    <row r="1014" spans="1:10" x14ac:dyDescent="0.2">
      <c r="A1014" s="142"/>
      <c r="B1014" s="142"/>
      <c r="C1014" s="142"/>
      <c r="D1014" s="142"/>
      <c r="E1014" s="142"/>
      <c r="F1014" s="142"/>
      <c r="G1014" s="142"/>
      <c r="H1014" s="142"/>
      <c r="I1014" s="142"/>
      <c r="J1014" s="142"/>
    </row>
    <row r="1015" spans="1:10" x14ac:dyDescent="0.2">
      <c r="A1015" s="142"/>
      <c r="B1015" s="142"/>
      <c r="C1015" s="142"/>
      <c r="D1015" s="142"/>
      <c r="E1015" s="142"/>
      <c r="F1015" s="142"/>
      <c r="G1015" s="142"/>
      <c r="H1015" s="142"/>
      <c r="I1015" s="142"/>
      <c r="J1015" s="142"/>
    </row>
    <row r="1016" spans="1:10" x14ac:dyDescent="0.2">
      <c r="A1016" s="142"/>
      <c r="B1016" s="142"/>
      <c r="C1016" s="142"/>
      <c r="D1016" s="142"/>
      <c r="E1016" s="142"/>
      <c r="F1016" s="142"/>
      <c r="G1016" s="142"/>
      <c r="H1016" s="142"/>
      <c r="I1016" s="142"/>
      <c r="J1016" s="142"/>
    </row>
    <row r="1017" spans="1:10" x14ac:dyDescent="0.2">
      <c r="A1017" s="142"/>
      <c r="B1017" s="142"/>
      <c r="C1017" s="142"/>
      <c r="D1017" s="142"/>
      <c r="E1017" s="142"/>
      <c r="F1017" s="142"/>
      <c r="G1017" s="142"/>
      <c r="H1017" s="142"/>
      <c r="I1017" s="142"/>
      <c r="J1017" s="142"/>
    </row>
    <row r="1018" spans="1:10" x14ac:dyDescent="0.2">
      <c r="A1018" s="142"/>
      <c r="B1018" s="142"/>
      <c r="C1018" s="142"/>
      <c r="D1018" s="142"/>
      <c r="E1018" s="142"/>
      <c r="F1018" s="142"/>
      <c r="G1018" s="142"/>
      <c r="H1018" s="142"/>
      <c r="I1018" s="142"/>
      <c r="J1018" s="142"/>
    </row>
    <row r="1019" spans="1:10" x14ac:dyDescent="0.2">
      <c r="A1019" s="142"/>
      <c r="B1019" s="142"/>
      <c r="C1019" s="142"/>
      <c r="D1019" s="142"/>
      <c r="E1019" s="142"/>
      <c r="F1019" s="142"/>
      <c r="G1019" s="142"/>
      <c r="H1019" s="142"/>
      <c r="I1019" s="142"/>
      <c r="J1019" s="142"/>
    </row>
    <row r="1020" spans="1:10" x14ac:dyDescent="0.2">
      <c r="A1020" s="142"/>
      <c r="B1020" s="142"/>
      <c r="C1020" s="142"/>
      <c r="D1020" s="142"/>
      <c r="E1020" s="142"/>
      <c r="F1020" s="142"/>
      <c r="G1020" s="142"/>
      <c r="H1020" s="142"/>
      <c r="I1020" s="142"/>
      <c r="J1020" s="142"/>
    </row>
    <row r="1021" spans="1:10" x14ac:dyDescent="0.2">
      <c r="A1021" s="142"/>
      <c r="B1021" s="142"/>
      <c r="C1021" s="142"/>
      <c r="D1021" s="142"/>
      <c r="E1021" s="142"/>
      <c r="F1021" s="142"/>
      <c r="G1021" s="142"/>
      <c r="H1021" s="142"/>
      <c r="I1021" s="142"/>
      <c r="J1021" s="142"/>
    </row>
    <row r="1022" spans="1:10" x14ac:dyDescent="0.2">
      <c r="A1022" s="142"/>
      <c r="B1022" s="142"/>
      <c r="C1022" s="142"/>
      <c r="D1022" s="142"/>
      <c r="E1022" s="142"/>
      <c r="F1022" s="142"/>
      <c r="G1022" s="142"/>
      <c r="H1022" s="142"/>
      <c r="I1022" s="142"/>
      <c r="J1022" s="142"/>
    </row>
    <row r="1023" spans="1:10" x14ac:dyDescent="0.2">
      <c r="A1023" s="142"/>
      <c r="B1023" s="142"/>
      <c r="C1023" s="142"/>
      <c r="D1023" s="142"/>
      <c r="E1023" s="142"/>
      <c r="F1023" s="142"/>
      <c r="G1023" s="142"/>
      <c r="H1023" s="142"/>
      <c r="I1023" s="142"/>
      <c r="J1023" s="142"/>
    </row>
    <row r="1024" spans="1:10" x14ac:dyDescent="0.2">
      <c r="A1024" s="142"/>
      <c r="B1024" s="142"/>
      <c r="C1024" s="142"/>
      <c r="D1024" s="142"/>
      <c r="E1024" s="142"/>
      <c r="F1024" s="142"/>
      <c r="G1024" s="142"/>
      <c r="H1024" s="142"/>
      <c r="I1024" s="142"/>
      <c r="J1024" s="142"/>
    </row>
    <row r="1025" spans="1:10" x14ac:dyDescent="0.2">
      <c r="A1025" s="142"/>
      <c r="B1025" s="142"/>
      <c r="C1025" s="142"/>
      <c r="D1025" s="142"/>
      <c r="E1025" s="142"/>
      <c r="F1025" s="142"/>
      <c r="G1025" s="142"/>
      <c r="H1025" s="142"/>
      <c r="I1025" s="142"/>
      <c r="J1025" s="142"/>
    </row>
    <row r="1026" spans="1:10" x14ac:dyDescent="0.2">
      <c r="A1026" s="142"/>
      <c r="B1026" s="142"/>
      <c r="C1026" s="142"/>
      <c r="D1026" s="142"/>
      <c r="E1026" s="142"/>
      <c r="F1026" s="142"/>
      <c r="G1026" s="142"/>
      <c r="H1026" s="142"/>
      <c r="I1026" s="142"/>
      <c r="J1026" s="142"/>
    </row>
    <row r="1027" spans="1:10" x14ac:dyDescent="0.2">
      <c r="A1027" s="142"/>
      <c r="B1027" s="142"/>
      <c r="C1027" s="142"/>
      <c r="D1027" s="142"/>
      <c r="E1027" s="142"/>
      <c r="F1027" s="142"/>
      <c r="G1027" s="142"/>
      <c r="H1027" s="142"/>
      <c r="I1027" s="142"/>
      <c r="J1027" s="142"/>
    </row>
    <row r="1028" spans="1:10" x14ac:dyDescent="0.2">
      <c r="A1028" s="142"/>
      <c r="B1028" s="142"/>
      <c r="C1028" s="142"/>
      <c r="D1028" s="142"/>
      <c r="E1028" s="142"/>
      <c r="F1028" s="142"/>
      <c r="G1028" s="142"/>
      <c r="H1028" s="142"/>
      <c r="I1028" s="142"/>
      <c r="J1028" s="142"/>
    </row>
    <row r="1029" spans="1:10" x14ac:dyDescent="0.2">
      <c r="A1029" s="142"/>
      <c r="B1029" s="142"/>
      <c r="C1029" s="142"/>
      <c r="D1029" s="142"/>
      <c r="E1029" s="142"/>
      <c r="F1029" s="142"/>
      <c r="G1029" s="142"/>
      <c r="H1029" s="142"/>
      <c r="I1029" s="142"/>
      <c r="J1029" s="142"/>
    </row>
    <row r="1030" spans="1:10" x14ac:dyDescent="0.2">
      <c r="A1030" s="142"/>
      <c r="B1030" s="142"/>
      <c r="C1030" s="142"/>
      <c r="D1030" s="142"/>
      <c r="E1030" s="142"/>
      <c r="F1030" s="142"/>
      <c r="G1030" s="142"/>
      <c r="H1030" s="142"/>
      <c r="I1030" s="142"/>
      <c r="J1030" s="142"/>
    </row>
    <row r="1031" spans="1:10" x14ac:dyDescent="0.2">
      <c r="A1031" s="142"/>
      <c r="B1031" s="142"/>
      <c r="C1031" s="142"/>
      <c r="D1031" s="142"/>
      <c r="E1031" s="142"/>
      <c r="F1031" s="142"/>
      <c r="G1031" s="142"/>
      <c r="H1031" s="142"/>
      <c r="I1031" s="142"/>
      <c r="J1031" s="142"/>
    </row>
    <row r="1032" spans="1:10" x14ac:dyDescent="0.2">
      <c r="A1032" s="142"/>
      <c r="B1032" s="142"/>
      <c r="C1032" s="142"/>
      <c r="D1032" s="142"/>
      <c r="E1032" s="142"/>
      <c r="F1032" s="142"/>
      <c r="G1032" s="142"/>
      <c r="H1032" s="142"/>
      <c r="I1032" s="142"/>
      <c r="J1032" s="142"/>
    </row>
    <row r="1033" spans="1:10" x14ac:dyDescent="0.2">
      <c r="A1033" s="142"/>
      <c r="B1033" s="142"/>
      <c r="C1033" s="142"/>
      <c r="D1033" s="142"/>
      <c r="E1033" s="142"/>
      <c r="F1033" s="142"/>
      <c r="G1033" s="142"/>
      <c r="H1033" s="142"/>
      <c r="I1033" s="142"/>
      <c r="J1033" s="142"/>
    </row>
    <row r="1034" spans="1:10" x14ac:dyDescent="0.2">
      <c r="A1034" s="142"/>
      <c r="B1034" s="142"/>
      <c r="C1034" s="142"/>
      <c r="D1034" s="142"/>
      <c r="E1034" s="142"/>
      <c r="F1034" s="142"/>
      <c r="G1034" s="142"/>
      <c r="H1034" s="142"/>
      <c r="I1034" s="142"/>
      <c r="J1034" s="142"/>
    </row>
    <row r="1035" spans="1:10" x14ac:dyDescent="0.2">
      <c r="A1035" s="142"/>
      <c r="B1035" s="142"/>
      <c r="C1035" s="142"/>
      <c r="D1035" s="142"/>
      <c r="E1035" s="142"/>
      <c r="F1035" s="142"/>
      <c r="G1035" s="142"/>
      <c r="H1035" s="142"/>
      <c r="I1035" s="142"/>
      <c r="J1035" s="142"/>
    </row>
    <row r="1036" spans="1:10" x14ac:dyDescent="0.2">
      <c r="A1036" s="142"/>
      <c r="B1036" s="142"/>
      <c r="C1036" s="142"/>
      <c r="D1036" s="142"/>
      <c r="E1036" s="142"/>
      <c r="F1036" s="142"/>
      <c r="G1036" s="142"/>
      <c r="H1036" s="142"/>
      <c r="I1036" s="142"/>
      <c r="J1036" s="142"/>
    </row>
    <row r="1037" spans="1:10" x14ac:dyDescent="0.2">
      <c r="A1037" s="142"/>
      <c r="B1037" s="142"/>
      <c r="C1037" s="142"/>
      <c r="D1037" s="142"/>
      <c r="E1037" s="142"/>
      <c r="F1037" s="142"/>
      <c r="G1037" s="142"/>
      <c r="H1037" s="142"/>
      <c r="I1037" s="142"/>
      <c r="J1037" s="142"/>
    </row>
    <row r="1038" spans="1:10" x14ac:dyDescent="0.2">
      <c r="A1038" s="142"/>
      <c r="B1038" s="142"/>
      <c r="C1038" s="142"/>
      <c r="D1038" s="142"/>
      <c r="E1038" s="142"/>
      <c r="F1038" s="142"/>
      <c r="G1038" s="142"/>
      <c r="H1038" s="142"/>
      <c r="I1038" s="142"/>
      <c r="J1038" s="142"/>
    </row>
    <row r="1039" spans="1:10" x14ac:dyDescent="0.2">
      <c r="A1039" s="142"/>
      <c r="B1039" s="142"/>
      <c r="C1039" s="142"/>
      <c r="D1039" s="142"/>
      <c r="E1039" s="142"/>
      <c r="F1039" s="142"/>
      <c r="G1039" s="142"/>
      <c r="H1039" s="142"/>
      <c r="I1039" s="142"/>
      <c r="J1039" s="142"/>
    </row>
    <row r="1040" spans="1:10" x14ac:dyDescent="0.2">
      <c r="A1040" s="142"/>
      <c r="B1040" s="142"/>
      <c r="C1040" s="142"/>
      <c r="D1040" s="142"/>
      <c r="E1040" s="142"/>
      <c r="F1040" s="142"/>
      <c r="G1040" s="142"/>
      <c r="H1040" s="142"/>
      <c r="I1040" s="142"/>
      <c r="J1040" s="142"/>
    </row>
    <row r="1041" spans="1:10" x14ac:dyDescent="0.2">
      <c r="A1041" s="142"/>
      <c r="B1041" s="142"/>
      <c r="C1041" s="142"/>
      <c r="D1041" s="142"/>
      <c r="E1041" s="142"/>
      <c r="F1041" s="142"/>
      <c r="G1041" s="142"/>
      <c r="H1041" s="142"/>
      <c r="I1041" s="142"/>
      <c r="J1041" s="142"/>
    </row>
    <row r="1042" spans="1:10" x14ac:dyDescent="0.2">
      <c r="A1042" s="142"/>
      <c r="B1042" s="142"/>
      <c r="C1042" s="142"/>
      <c r="D1042" s="142"/>
      <c r="E1042" s="142"/>
      <c r="F1042" s="142"/>
      <c r="G1042" s="142"/>
      <c r="H1042" s="142"/>
      <c r="I1042" s="142"/>
      <c r="J1042" s="142"/>
    </row>
    <row r="1043" spans="1:10" x14ac:dyDescent="0.2">
      <c r="A1043" s="142"/>
      <c r="B1043" s="142"/>
      <c r="C1043" s="142"/>
      <c r="D1043" s="142"/>
      <c r="E1043" s="142"/>
      <c r="F1043" s="142"/>
      <c r="G1043" s="142"/>
      <c r="H1043" s="142"/>
      <c r="I1043" s="142"/>
      <c r="J1043" s="142"/>
    </row>
    <row r="1044" spans="1:10" x14ac:dyDescent="0.2">
      <c r="A1044" s="142"/>
      <c r="B1044" s="142"/>
      <c r="C1044" s="142"/>
      <c r="D1044" s="142"/>
      <c r="E1044" s="142"/>
      <c r="F1044" s="142"/>
      <c r="G1044" s="142"/>
      <c r="H1044" s="142"/>
      <c r="I1044" s="142"/>
      <c r="J1044" s="142"/>
    </row>
    <row r="1045" spans="1:10" x14ac:dyDescent="0.2">
      <c r="A1045" s="142"/>
      <c r="B1045" s="142"/>
      <c r="C1045" s="142"/>
      <c r="D1045" s="142"/>
      <c r="E1045" s="142"/>
      <c r="F1045" s="142"/>
      <c r="G1045" s="142"/>
      <c r="H1045" s="142"/>
      <c r="I1045" s="142"/>
      <c r="J1045" s="142"/>
    </row>
    <row r="1046" spans="1:10" x14ac:dyDescent="0.2">
      <c r="A1046" s="142"/>
      <c r="B1046" s="142"/>
      <c r="C1046" s="142"/>
      <c r="D1046" s="142"/>
      <c r="E1046" s="142"/>
      <c r="F1046" s="142"/>
      <c r="G1046" s="142"/>
      <c r="H1046" s="142"/>
      <c r="I1046" s="142"/>
      <c r="J1046" s="142"/>
    </row>
    <row r="1047" spans="1:10" x14ac:dyDescent="0.2">
      <c r="A1047" s="142"/>
      <c r="B1047" s="142"/>
      <c r="C1047" s="142"/>
      <c r="D1047" s="142"/>
      <c r="E1047" s="142"/>
      <c r="F1047" s="142"/>
      <c r="G1047" s="142"/>
      <c r="H1047" s="142"/>
      <c r="I1047" s="142"/>
      <c r="J1047" s="142"/>
    </row>
    <row r="1048" spans="1:10" x14ac:dyDescent="0.2">
      <c r="A1048" s="142"/>
      <c r="B1048" s="142"/>
      <c r="C1048" s="142"/>
      <c r="D1048" s="142"/>
      <c r="E1048" s="142"/>
      <c r="F1048" s="142"/>
      <c r="G1048" s="142"/>
      <c r="H1048" s="142"/>
      <c r="I1048" s="142"/>
      <c r="J1048" s="142"/>
    </row>
    <row r="1049" spans="1:10" x14ac:dyDescent="0.2">
      <c r="A1049" s="142"/>
      <c r="B1049" s="142"/>
      <c r="C1049" s="142"/>
      <c r="D1049" s="142"/>
      <c r="E1049" s="142"/>
      <c r="F1049" s="142"/>
      <c r="G1049" s="142"/>
      <c r="H1049" s="142"/>
      <c r="I1049" s="142"/>
      <c r="J1049" s="142"/>
    </row>
    <row r="1050" spans="1:10" x14ac:dyDescent="0.2">
      <c r="A1050" s="142"/>
      <c r="B1050" s="142"/>
      <c r="C1050" s="142"/>
      <c r="D1050" s="142"/>
      <c r="E1050" s="142"/>
      <c r="F1050" s="142"/>
      <c r="G1050" s="142"/>
      <c r="H1050" s="142"/>
      <c r="I1050" s="142"/>
      <c r="J1050" s="142"/>
    </row>
    <row r="1051" spans="1:10" x14ac:dyDescent="0.2">
      <c r="A1051" s="142"/>
      <c r="B1051" s="142"/>
      <c r="C1051" s="142"/>
      <c r="D1051" s="142"/>
      <c r="E1051" s="142"/>
      <c r="F1051" s="142"/>
      <c r="G1051" s="142"/>
      <c r="H1051" s="142"/>
      <c r="I1051" s="142"/>
      <c r="J1051" s="142"/>
    </row>
    <row r="1052" spans="1:10" x14ac:dyDescent="0.2">
      <c r="A1052" s="142"/>
      <c r="B1052" s="142"/>
      <c r="C1052" s="142"/>
      <c r="D1052" s="142"/>
      <c r="E1052" s="142"/>
      <c r="F1052" s="142"/>
      <c r="G1052" s="142"/>
      <c r="H1052" s="142"/>
      <c r="I1052" s="142"/>
      <c r="J1052" s="142"/>
    </row>
    <row r="1053" spans="1:10" x14ac:dyDescent="0.2">
      <c r="A1053" s="142"/>
      <c r="B1053" s="142"/>
      <c r="C1053" s="142"/>
      <c r="D1053" s="142"/>
      <c r="E1053" s="142"/>
      <c r="F1053" s="142"/>
      <c r="G1053" s="142"/>
      <c r="H1053" s="142"/>
      <c r="I1053" s="142"/>
      <c r="J1053" s="142"/>
    </row>
    <row r="1054" spans="1:10" x14ac:dyDescent="0.2">
      <c r="A1054" s="142"/>
      <c r="B1054" s="142"/>
      <c r="C1054" s="142"/>
      <c r="D1054" s="142"/>
      <c r="E1054" s="142"/>
      <c r="F1054" s="142"/>
      <c r="G1054" s="142"/>
      <c r="H1054" s="142"/>
      <c r="I1054" s="142"/>
      <c r="J1054" s="142"/>
    </row>
    <row r="1055" spans="1:10" x14ac:dyDescent="0.2">
      <c r="A1055" s="142"/>
      <c r="B1055" s="142"/>
      <c r="C1055" s="142"/>
      <c r="D1055" s="142"/>
      <c r="E1055" s="142"/>
      <c r="F1055" s="142"/>
      <c r="G1055" s="142"/>
      <c r="H1055" s="142"/>
      <c r="I1055" s="142"/>
      <c r="J1055" s="142"/>
    </row>
    <row r="1056" spans="1:10" x14ac:dyDescent="0.2">
      <c r="A1056" s="142"/>
      <c r="B1056" s="142"/>
      <c r="C1056" s="142"/>
      <c r="D1056" s="142"/>
      <c r="E1056" s="142"/>
      <c r="F1056" s="142"/>
      <c r="G1056" s="142"/>
      <c r="H1056" s="142"/>
      <c r="I1056" s="142"/>
      <c r="J1056" s="142"/>
    </row>
    <row r="1057" spans="1:10" x14ac:dyDescent="0.2">
      <c r="A1057" s="142"/>
      <c r="B1057" s="142"/>
      <c r="C1057" s="142"/>
      <c r="D1057" s="142"/>
      <c r="E1057" s="142"/>
      <c r="F1057" s="142"/>
      <c r="G1057" s="142"/>
      <c r="H1057" s="142"/>
      <c r="I1057" s="142"/>
      <c r="J1057" s="142"/>
    </row>
    <row r="1058" spans="1:10" x14ac:dyDescent="0.2">
      <c r="A1058" s="142"/>
      <c r="B1058" s="142"/>
      <c r="C1058" s="142"/>
      <c r="D1058" s="142"/>
      <c r="E1058" s="142"/>
      <c r="F1058" s="142"/>
      <c r="G1058" s="142"/>
      <c r="H1058" s="142"/>
      <c r="I1058" s="142"/>
      <c r="J1058" s="142"/>
    </row>
    <row r="1059" spans="1:10" x14ac:dyDescent="0.2">
      <c r="A1059" s="142"/>
      <c r="B1059" s="142"/>
      <c r="C1059" s="142"/>
      <c r="D1059" s="142"/>
      <c r="E1059" s="142"/>
      <c r="F1059" s="142"/>
      <c r="G1059" s="142"/>
      <c r="H1059" s="142"/>
      <c r="I1059" s="142"/>
      <c r="J1059" s="142"/>
    </row>
    <row r="1060" spans="1:10" x14ac:dyDescent="0.2">
      <c r="A1060" s="142"/>
      <c r="B1060" s="142"/>
      <c r="C1060" s="142"/>
      <c r="D1060" s="142"/>
      <c r="E1060" s="142"/>
      <c r="F1060" s="142"/>
      <c r="G1060" s="142"/>
      <c r="H1060" s="142"/>
      <c r="I1060" s="142"/>
      <c r="J1060" s="142"/>
    </row>
    <row r="1061" spans="1:10" x14ac:dyDescent="0.2">
      <c r="A1061" s="142"/>
      <c r="B1061" s="142"/>
      <c r="C1061" s="142"/>
      <c r="D1061" s="142"/>
      <c r="E1061" s="142"/>
      <c r="F1061" s="142"/>
      <c r="G1061" s="142"/>
      <c r="H1061" s="142"/>
      <c r="I1061" s="142"/>
      <c r="J1061" s="142"/>
    </row>
    <row r="1062" spans="1:10" x14ac:dyDescent="0.2">
      <c r="A1062" s="142"/>
      <c r="B1062" s="142"/>
      <c r="C1062" s="142"/>
      <c r="D1062" s="142"/>
      <c r="E1062" s="142"/>
      <c r="F1062" s="142"/>
      <c r="G1062" s="142"/>
      <c r="H1062" s="142"/>
      <c r="I1062" s="142"/>
      <c r="J1062" s="142"/>
    </row>
    <row r="1063" spans="1:10" x14ac:dyDescent="0.2">
      <c r="A1063" s="142"/>
      <c r="B1063" s="142"/>
      <c r="C1063" s="142"/>
      <c r="D1063" s="142"/>
      <c r="E1063" s="142"/>
      <c r="F1063" s="142"/>
      <c r="G1063" s="142"/>
      <c r="H1063" s="142"/>
      <c r="I1063" s="142"/>
      <c r="J1063" s="142"/>
    </row>
    <row r="1064" spans="1:10" x14ac:dyDescent="0.2">
      <c r="A1064" s="142"/>
      <c r="B1064" s="142"/>
      <c r="C1064" s="142"/>
      <c r="D1064" s="142"/>
      <c r="E1064" s="142"/>
      <c r="F1064" s="142"/>
      <c r="G1064" s="142"/>
      <c r="H1064" s="142"/>
      <c r="I1064" s="142"/>
      <c r="J1064" s="142"/>
    </row>
    <row r="1065" spans="1:10" x14ac:dyDescent="0.2">
      <c r="A1065" s="142"/>
      <c r="B1065" s="142"/>
      <c r="C1065" s="142"/>
      <c r="D1065" s="142"/>
      <c r="E1065" s="142"/>
      <c r="F1065" s="142"/>
      <c r="G1065" s="142"/>
      <c r="H1065" s="142"/>
      <c r="I1065" s="142"/>
      <c r="J1065" s="142"/>
    </row>
    <row r="1066" spans="1:10" x14ac:dyDescent="0.2">
      <c r="A1066" s="142"/>
      <c r="B1066" s="142"/>
      <c r="C1066" s="142"/>
      <c r="D1066" s="142"/>
      <c r="E1066" s="142"/>
      <c r="F1066" s="142"/>
      <c r="G1066" s="142"/>
      <c r="H1066" s="142"/>
      <c r="I1066" s="142"/>
      <c r="J1066" s="142"/>
    </row>
    <row r="1067" spans="1:10" x14ac:dyDescent="0.2">
      <c r="A1067" s="142"/>
      <c r="B1067" s="142"/>
      <c r="C1067" s="142"/>
      <c r="D1067" s="142"/>
      <c r="E1067" s="142"/>
      <c r="F1067" s="142"/>
      <c r="G1067" s="142"/>
      <c r="H1067" s="142"/>
      <c r="I1067" s="142"/>
      <c r="J1067" s="142"/>
    </row>
    <row r="1068" spans="1:10" x14ac:dyDescent="0.2">
      <c r="A1068" s="142"/>
      <c r="B1068" s="142"/>
      <c r="C1068" s="142"/>
      <c r="D1068" s="142"/>
      <c r="E1068" s="142"/>
      <c r="F1068" s="142"/>
      <c r="G1068" s="142"/>
      <c r="H1068" s="142"/>
      <c r="I1068" s="142"/>
      <c r="J1068" s="142"/>
    </row>
    <row r="1069" spans="1:10" x14ac:dyDescent="0.2">
      <c r="A1069" s="142"/>
      <c r="B1069" s="142"/>
      <c r="C1069" s="142"/>
      <c r="D1069" s="142"/>
      <c r="E1069" s="142"/>
      <c r="F1069" s="142"/>
      <c r="G1069" s="142"/>
      <c r="H1069" s="142"/>
      <c r="I1069" s="142"/>
      <c r="J1069" s="142"/>
    </row>
    <row r="1070" spans="1:10" x14ac:dyDescent="0.2">
      <c r="A1070" s="142"/>
      <c r="B1070" s="142"/>
      <c r="C1070" s="142"/>
      <c r="D1070" s="142"/>
      <c r="E1070" s="142"/>
      <c r="F1070" s="142"/>
      <c r="G1070" s="142"/>
      <c r="H1070" s="142"/>
      <c r="I1070" s="142"/>
      <c r="J1070" s="142"/>
    </row>
    <row r="1071" spans="1:10" x14ac:dyDescent="0.2">
      <c r="A1071" s="142"/>
      <c r="B1071" s="142"/>
      <c r="C1071" s="142"/>
      <c r="D1071" s="142"/>
      <c r="E1071" s="142"/>
      <c r="F1071" s="142"/>
      <c r="G1071" s="142"/>
      <c r="H1071" s="142"/>
      <c r="I1071" s="142"/>
      <c r="J1071" s="142"/>
    </row>
    <row r="1072" spans="1:10" x14ac:dyDescent="0.2">
      <c r="A1072" s="142"/>
      <c r="B1072" s="142"/>
      <c r="C1072" s="142"/>
      <c r="D1072" s="142"/>
      <c r="E1072" s="142"/>
      <c r="F1072" s="142"/>
      <c r="G1072" s="142"/>
      <c r="H1072" s="142"/>
      <c r="I1072" s="142"/>
      <c r="J1072" s="142"/>
    </row>
    <row r="1073" spans="1:10" x14ac:dyDescent="0.2">
      <c r="A1073" s="142"/>
      <c r="B1073" s="142"/>
      <c r="C1073" s="142"/>
      <c r="D1073" s="142"/>
      <c r="E1073" s="142"/>
      <c r="F1073" s="142"/>
      <c r="G1073" s="142"/>
      <c r="H1073" s="142"/>
      <c r="I1073" s="142"/>
      <c r="J1073" s="142"/>
    </row>
    <row r="1074" spans="1:10" x14ac:dyDescent="0.2">
      <c r="A1074" s="142"/>
      <c r="B1074" s="142"/>
      <c r="C1074" s="142"/>
      <c r="D1074" s="142"/>
      <c r="E1074" s="142"/>
      <c r="F1074" s="142"/>
      <c r="G1074" s="142"/>
      <c r="H1074" s="142"/>
      <c r="I1074" s="142"/>
      <c r="J1074" s="142"/>
    </row>
    <row r="1075" spans="1:10" x14ac:dyDescent="0.2">
      <c r="A1075" s="142"/>
      <c r="B1075" s="142"/>
      <c r="C1075" s="142"/>
      <c r="D1075" s="142"/>
      <c r="E1075" s="142"/>
      <c r="F1075" s="142"/>
      <c r="G1075" s="142"/>
      <c r="H1075" s="142"/>
      <c r="I1075" s="142"/>
      <c r="J1075" s="142"/>
    </row>
    <row r="1076" spans="1:10" x14ac:dyDescent="0.2">
      <c r="A1076" s="142"/>
      <c r="B1076" s="142"/>
      <c r="C1076" s="142"/>
      <c r="D1076" s="142"/>
      <c r="E1076" s="142"/>
      <c r="F1076" s="142"/>
      <c r="G1076" s="142"/>
      <c r="H1076" s="142"/>
      <c r="I1076" s="142"/>
      <c r="J1076" s="142"/>
    </row>
    <row r="1077" spans="1:10" x14ac:dyDescent="0.2">
      <c r="A1077" s="142"/>
      <c r="B1077" s="142"/>
      <c r="C1077" s="142"/>
      <c r="D1077" s="142"/>
      <c r="E1077" s="142"/>
      <c r="F1077" s="142"/>
      <c r="G1077" s="142"/>
      <c r="H1077" s="142"/>
      <c r="I1077" s="142"/>
      <c r="J1077" s="142"/>
    </row>
    <row r="1078" spans="1:10" x14ac:dyDescent="0.2">
      <c r="A1078" s="142"/>
      <c r="B1078" s="142"/>
      <c r="C1078" s="142"/>
      <c r="D1078" s="142"/>
      <c r="E1078" s="142"/>
      <c r="F1078" s="142"/>
      <c r="G1078" s="142"/>
      <c r="H1078" s="142"/>
      <c r="I1078" s="142"/>
      <c r="J1078" s="142"/>
    </row>
    <row r="1079" spans="1:10" x14ac:dyDescent="0.2">
      <c r="A1079" s="142"/>
      <c r="B1079" s="142"/>
      <c r="C1079" s="142"/>
      <c r="D1079" s="142"/>
      <c r="E1079" s="142"/>
      <c r="F1079" s="142"/>
      <c r="G1079" s="142"/>
      <c r="H1079" s="142"/>
      <c r="I1079" s="142"/>
      <c r="J1079" s="142"/>
    </row>
    <row r="1080" spans="1:10" x14ac:dyDescent="0.2">
      <c r="A1080" s="142"/>
      <c r="B1080" s="142"/>
      <c r="C1080" s="142"/>
      <c r="D1080" s="142"/>
      <c r="E1080" s="142"/>
      <c r="F1080" s="142"/>
      <c r="G1080" s="142"/>
      <c r="H1080" s="142"/>
      <c r="I1080" s="142"/>
      <c r="J1080" s="142"/>
    </row>
    <row r="1081" spans="1:10" x14ac:dyDescent="0.2">
      <c r="A1081" s="142"/>
      <c r="B1081" s="142"/>
      <c r="C1081" s="142"/>
      <c r="D1081" s="142"/>
      <c r="E1081" s="142"/>
      <c r="F1081" s="142"/>
      <c r="G1081" s="142"/>
      <c r="H1081" s="142"/>
      <c r="I1081" s="142"/>
      <c r="J1081" s="142"/>
    </row>
    <row r="1082" spans="1:10" x14ac:dyDescent="0.2">
      <c r="A1082" s="142"/>
      <c r="B1082" s="142"/>
      <c r="C1082" s="142"/>
      <c r="D1082" s="142"/>
      <c r="E1082" s="142"/>
      <c r="F1082" s="142"/>
      <c r="G1082" s="142"/>
      <c r="H1082" s="142"/>
      <c r="I1082" s="142"/>
      <c r="J1082" s="142"/>
    </row>
    <row r="1083" spans="1:10" x14ac:dyDescent="0.2">
      <c r="A1083" s="142"/>
      <c r="B1083" s="142"/>
      <c r="C1083" s="142"/>
      <c r="D1083" s="142"/>
      <c r="E1083" s="142"/>
      <c r="F1083" s="142"/>
      <c r="G1083" s="142"/>
      <c r="H1083" s="142"/>
      <c r="I1083" s="142"/>
      <c r="J1083" s="142"/>
    </row>
    <row r="1084" spans="1:10" x14ac:dyDescent="0.2">
      <c r="A1084" s="142"/>
      <c r="B1084" s="142"/>
      <c r="C1084" s="142"/>
      <c r="D1084" s="142"/>
      <c r="E1084" s="142"/>
      <c r="F1084" s="142"/>
      <c r="G1084" s="142"/>
      <c r="H1084" s="142"/>
      <c r="I1084" s="142"/>
      <c r="J1084" s="142"/>
    </row>
    <row r="1085" spans="1:10" x14ac:dyDescent="0.2">
      <c r="A1085" s="142"/>
      <c r="B1085" s="142"/>
      <c r="C1085" s="142"/>
      <c r="D1085" s="142"/>
      <c r="E1085" s="142"/>
      <c r="F1085" s="142"/>
      <c r="G1085" s="142"/>
      <c r="H1085" s="142"/>
      <c r="I1085" s="142"/>
      <c r="J1085" s="142"/>
    </row>
    <row r="1086" spans="1:10" x14ac:dyDescent="0.2">
      <c r="A1086" s="142"/>
      <c r="B1086" s="142"/>
      <c r="C1086" s="142"/>
      <c r="D1086" s="142"/>
      <c r="E1086" s="142"/>
      <c r="F1086" s="142"/>
      <c r="G1086" s="142"/>
      <c r="H1086" s="142"/>
      <c r="I1086" s="142"/>
      <c r="J1086" s="142"/>
    </row>
    <row r="1087" spans="1:10" x14ac:dyDescent="0.2">
      <c r="A1087" s="142"/>
      <c r="B1087" s="142"/>
      <c r="C1087" s="142"/>
      <c r="D1087" s="142"/>
      <c r="E1087" s="142"/>
      <c r="F1087" s="142"/>
      <c r="G1087" s="142"/>
      <c r="H1087" s="142"/>
      <c r="I1087" s="142"/>
      <c r="J1087" s="142"/>
    </row>
    <row r="1088" spans="1:10" x14ac:dyDescent="0.2">
      <c r="A1088" s="142"/>
      <c r="B1088" s="142"/>
      <c r="C1088" s="142"/>
      <c r="D1088" s="142"/>
      <c r="E1088" s="142"/>
      <c r="F1088" s="142"/>
      <c r="G1088" s="142"/>
      <c r="H1088" s="142"/>
      <c r="I1088" s="142"/>
      <c r="J1088" s="142"/>
    </row>
    <row r="1089" spans="1:10" x14ac:dyDescent="0.2">
      <c r="A1089" s="142"/>
      <c r="B1089" s="142"/>
      <c r="C1089" s="142"/>
      <c r="D1089" s="142"/>
      <c r="E1089" s="142"/>
      <c r="F1089" s="142"/>
      <c r="G1089" s="142"/>
      <c r="H1089" s="142"/>
      <c r="I1089" s="142"/>
      <c r="J1089" s="142"/>
    </row>
    <row r="1090" spans="1:10" x14ac:dyDescent="0.2">
      <c r="A1090" s="142"/>
      <c r="B1090" s="142"/>
      <c r="C1090" s="142"/>
      <c r="D1090" s="142"/>
      <c r="E1090" s="142"/>
      <c r="F1090" s="142"/>
      <c r="G1090" s="142"/>
      <c r="H1090" s="142"/>
      <c r="I1090" s="142"/>
      <c r="J1090" s="142"/>
    </row>
    <row r="1091" spans="1:10" x14ac:dyDescent="0.2">
      <c r="A1091" s="142"/>
      <c r="B1091" s="142"/>
      <c r="C1091" s="142"/>
      <c r="D1091" s="142"/>
      <c r="E1091" s="142"/>
      <c r="F1091" s="142"/>
      <c r="G1091" s="142"/>
      <c r="H1091" s="142"/>
      <c r="I1091" s="142"/>
      <c r="J1091" s="142"/>
    </row>
    <row r="1092" spans="1:10" x14ac:dyDescent="0.2">
      <c r="A1092" s="142"/>
      <c r="B1092" s="142"/>
      <c r="C1092" s="142"/>
      <c r="D1092" s="142"/>
      <c r="E1092" s="142"/>
      <c r="F1092" s="142"/>
      <c r="G1092" s="142"/>
      <c r="H1092" s="142"/>
      <c r="I1092" s="142"/>
      <c r="J1092" s="142"/>
    </row>
    <row r="1093" spans="1:10" x14ac:dyDescent="0.2">
      <c r="A1093" s="142"/>
      <c r="B1093" s="142"/>
      <c r="C1093" s="142"/>
      <c r="D1093" s="142"/>
      <c r="E1093" s="142"/>
      <c r="F1093" s="142"/>
      <c r="G1093" s="142"/>
      <c r="H1093" s="142"/>
      <c r="I1093" s="142"/>
      <c r="J1093" s="142"/>
    </row>
    <row r="1094" spans="1:10" x14ac:dyDescent="0.2">
      <c r="A1094" s="142"/>
      <c r="B1094" s="142"/>
      <c r="C1094" s="142"/>
      <c r="D1094" s="142"/>
      <c r="E1094" s="142"/>
      <c r="F1094" s="142"/>
      <c r="G1094" s="142"/>
      <c r="H1094" s="142"/>
      <c r="I1094" s="142"/>
      <c r="J1094" s="142"/>
    </row>
    <row r="1095" spans="1:10" x14ac:dyDescent="0.2">
      <c r="A1095" s="142"/>
      <c r="B1095" s="142"/>
      <c r="C1095" s="142"/>
      <c r="D1095" s="142"/>
      <c r="E1095" s="142"/>
      <c r="F1095" s="142"/>
      <c r="G1095" s="142"/>
      <c r="H1095" s="142"/>
      <c r="I1095" s="142"/>
      <c r="J1095" s="142"/>
    </row>
    <row r="1096" spans="1:10" x14ac:dyDescent="0.2">
      <c r="A1096" s="142"/>
      <c r="B1096" s="142"/>
      <c r="C1096" s="142"/>
      <c r="D1096" s="142"/>
      <c r="E1096" s="142"/>
      <c r="F1096" s="142"/>
      <c r="G1096" s="142"/>
      <c r="H1096" s="142"/>
      <c r="I1096" s="142"/>
      <c r="J1096" s="142"/>
    </row>
    <row r="1097" spans="1:10" x14ac:dyDescent="0.2">
      <c r="A1097" s="142"/>
      <c r="B1097" s="142"/>
      <c r="C1097" s="142"/>
      <c r="D1097" s="142"/>
      <c r="E1097" s="142"/>
      <c r="F1097" s="142"/>
      <c r="G1097" s="142"/>
      <c r="H1097" s="142"/>
      <c r="I1097" s="142"/>
      <c r="J1097" s="142"/>
    </row>
    <row r="1098" spans="1:10" x14ac:dyDescent="0.2">
      <c r="A1098" s="142"/>
      <c r="B1098" s="142"/>
      <c r="C1098" s="142"/>
      <c r="D1098" s="142"/>
      <c r="E1098" s="142"/>
      <c r="F1098" s="142"/>
      <c r="G1098" s="142"/>
      <c r="H1098" s="142"/>
      <c r="I1098" s="142"/>
      <c r="J1098" s="142"/>
    </row>
    <row r="1099" spans="1:10" x14ac:dyDescent="0.2">
      <c r="A1099" s="142"/>
      <c r="B1099" s="142"/>
      <c r="C1099" s="142"/>
      <c r="D1099" s="142"/>
      <c r="E1099" s="142"/>
      <c r="F1099" s="142"/>
      <c r="G1099" s="142"/>
      <c r="H1099" s="142"/>
      <c r="I1099" s="142"/>
      <c r="J1099" s="142"/>
    </row>
    <row r="1100" spans="1:10" x14ac:dyDescent="0.2">
      <c r="A1100" s="142"/>
      <c r="B1100" s="142"/>
      <c r="C1100" s="142"/>
      <c r="D1100" s="142"/>
      <c r="E1100" s="142"/>
      <c r="F1100" s="142"/>
      <c r="G1100" s="142"/>
      <c r="H1100" s="142"/>
      <c r="I1100" s="142"/>
      <c r="J1100" s="142"/>
    </row>
    <row r="1101" spans="1:10" x14ac:dyDescent="0.2">
      <c r="A1101" s="142"/>
      <c r="B1101" s="142"/>
      <c r="C1101" s="142"/>
      <c r="D1101" s="142"/>
      <c r="E1101" s="142"/>
      <c r="F1101" s="142"/>
      <c r="G1101" s="142"/>
      <c r="H1101" s="142"/>
      <c r="I1101" s="142"/>
      <c r="J1101" s="142"/>
    </row>
    <row r="1102" spans="1:10" x14ac:dyDescent="0.2">
      <c r="A1102" s="142"/>
      <c r="B1102" s="142"/>
      <c r="C1102" s="142"/>
      <c r="D1102" s="142"/>
      <c r="E1102" s="142"/>
      <c r="F1102" s="142"/>
      <c r="G1102" s="142"/>
      <c r="H1102" s="142"/>
      <c r="I1102" s="142"/>
      <c r="J1102" s="142"/>
    </row>
    <row r="1103" spans="1:10" x14ac:dyDescent="0.2">
      <c r="A1103" s="142"/>
      <c r="B1103" s="142"/>
      <c r="C1103" s="142"/>
      <c r="D1103" s="142"/>
      <c r="E1103" s="142"/>
      <c r="F1103" s="142"/>
      <c r="G1103" s="142"/>
      <c r="H1103" s="142"/>
      <c r="I1103" s="142"/>
      <c r="J1103" s="142"/>
    </row>
    <row r="1104" spans="1:10" x14ac:dyDescent="0.2">
      <c r="A1104" s="142"/>
      <c r="B1104" s="142"/>
      <c r="C1104" s="142"/>
      <c r="D1104" s="142"/>
      <c r="E1104" s="142"/>
      <c r="F1104" s="142"/>
      <c r="G1104" s="142"/>
      <c r="H1104" s="142"/>
      <c r="I1104" s="142"/>
      <c r="J1104" s="142"/>
    </row>
    <row r="1105" spans="1:10" x14ac:dyDescent="0.2">
      <c r="A1105" s="142"/>
      <c r="B1105" s="142"/>
      <c r="C1105" s="142"/>
      <c r="D1105" s="142"/>
      <c r="E1105" s="142"/>
      <c r="F1105" s="142"/>
      <c r="G1105" s="142"/>
      <c r="H1105" s="142"/>
      <c r="I1105" s="142"/>
      <c r="J1105" s="142"/>
    </row>
    <row r="1106" spans="1:10" x14ac:dyDescent="0.2">
      <c r="A1106" s="142"/>
      <c r="B1106" s="142"/>
      <c r="C1106" s="142"/>
      <c r="D1106" s="142"/>
      <c r="E1106" s="142"/>
      <c r="F1106" s="142"/>
      <c r="G1106" s="142"/>
      <c r="H1106" s="142"/>
      <c r="I1106" s="142"/>
      <c r="J1106" s="142"/>
    </row>
    <row r="1107" spans="1:10" x14ac:dyDescent="0.2">
      <c r="A1107" s="142"/>
      <c r="B1107" s="142"/>
      <c r="C1107" s="142"/>
      <c r="D1107" s="142"/>
      <c r="E1107" s="142"/>
      <c r="F1107" s="142"/>
      <c r="G1107" s="142"/>
      <c r="H1107" s="142"/>
      <c r="I1107" s="142"/>
      <c r="J1107" s="142"/>
    </row>
    <row r="1108" spans="1:10" x14ac:dyDescent="0.2">
      <c r="A1108" s="142"/>
      <c r="B1108" s="142"/>
      <c r="C1108" s="142"/>
      <c r="D1108" s="142"/>
      <c r="E1108" s="142"/>
      <c r="F1108" s="142"/>
      <c r="G1108" s="142"/>
      <c r="H1108" s="142"/>
      <c r="I1108" s="142"/>
      <c r="J1108" s="142"/>
    </row>
    <row r="1109" spans="1:10" x14ac:dyDescent="0.2">
      <c r="A1109" s="142"/>
      <c r="B1109" s="142"/>
      <c r="C1109" s="142"/>
      <c r="D1109" s="142"/>
      <c r="E1109" s="142"/>
      <c r="F1109" s="142"/>
      <c r="G1109" s="142"/>
      <c r="H1109" s="142"/>
      <c r="I1109" s="142"/>
      <c r="J1109" s="142"/>
    </row>
    <row r="1110" spans="1:10" x14ac:dyDescent="0.2">
      <c r="A1110" s="142"/>
      <c r="B1110" s="142"/>
      <c r="C1110" s="142"/>
      <c r="D1110" s="142"/>
      <c r="E1110" s="142"/>
      <c r="F1110" s="142"/>
      <c r="G1110" s="142"/>
      <c r="H1110" s="142"/>
      <c r="I1110" s="142"/>
      <c r="J1110" s="142"/>
    </row>
    <row r="1111" spans="1:10" x14ac:dyDescent="0.2">
      <c r="A1111" s="142"/>
      <c r="B1111" s="142"/>
      <c r="C1111" s="142"/>
      <c r="D1111" s="142"/>
      <c r="E1111" s="142"/>
      <c r="F1111" s="142"/>
      <c r="G1111" s="142"/>
      <c r="H1111" s="142"/>
      <c r="I1111" s="142"/>
      <c r="J1111" s="142"/>
    </row>
    <row r="1112" spans="1:10" x14ac:dyDescent="0.2">
      <c r="A1112" s="142"/>
      <c r="B1112" s="142"/>
      <c r="C1112" s="142"/>
      <c r="D1112" s="142"/>
      <c r="E1112" s="142"/>
      <c r="F1112" s="142"/>
      <c r="G1112" s="142"/>
      <c r="H1112" s="142"/>
      <c r="I1112" s="142"/>
      <c r="J1112" s="142"/>
    </row>
    <row r="1113" spans="1:10" x14ac:dyDescent="0.2">
      <c r="A1113" s="142"/>
      <c r="B1113" s="142"/>
      <c r="C1113" s="142"/>
      <c r="D1113" s="142"/>
      <c r="E1113" s="142"/>
      <c r="F1113" s="142"/>
      <c r="G1113" s="142"/>
      <c r="H1113" s="142"/>
      <c r="I1113" s="142"/>
      <c r="J1113" s="142"/>
    </row>
    <row r="1114" spans="1:10" x14ac:dyDescent="0.2">
      <c r="A1114" s="142"/>
      <c r="B1114" s="142"/>
      <c r="C1114" s="142"/>
      <c r="D1114" s="142"/>
      <c r="E1114" s="142"/>
      <c r="F1114" s="142"/>
      <c r="G1114" s="142"/>
      <c r="H1114" s="142"/>
      <c r="I1114" s="142"/>
      <c r="J1114" s="142"/>
    </row>
    <row r="1115" spans="1:10" x14ac:dyDescent="0.2">
      <c r="A1115" s="142"/>
      <c r="B1115" s="142"/>
      <c r="C1115" s="142"/>
      <c r="D1115" s="142"/>
      <c r="E1115" s="142"/>
      <c r="F1115" s="142"/>
      <c r="G1115" s="142"/>
      <c r="H1115" s="142"/>
      <c r="I1115" s="142"/>
      <c r="J1115" s="142"/>
    </row>
    <row r="1116" spans="1:10" x14ac:dyDescent="0.2">
      <c r="A1116" s="142"/>
      <c r="B1116" s="142"/>
      <c r="C1116" s="142"/>
      <c r="D1116" s="142"/>
      <c r="E1116" s="142"/>
      <c r="F1116" s="142"/>
      <c r="G1116" s="142"/>
      <c r="H1116" s="142"/>
      <c r="I1116" s="142"/>
      <c r="J1116" s="142"/>
    </row>
    <row r="1117" spans="1:10" x14ac:dyDescent="0.2">
      <c r="A1117" s="142"/>
      <c r="B1117" s="142"/>
      <c r="C1117" s="142"/>
      <c r="D1117" s="142"/>
      <c r="E1117" s="142"/>
      <c r="F1117" s="142"/>
      <c r="G1117" s="142"/>
      <c r="H1117" s="142"/>
      <c r="I1117" s="142"/>
      <c r="J1117" s="142"/>
    </row>
    <row r="1118" spans="1:10" x14ac:dyDescent="0.2">
      <c r="A1118" s="142"/>
      <c r="B1118" s="142"/>
      <c r="C1118" s="142"/>
      <c r="D1118" s="142"/>
      <c r="E1118" s="142"/>
      <c r="F1118" s="142"/>
      <c r="G1118" s="142"/>
      <c r="H1118" s="142"/>
      <c r="I1118" s="142"/>
      <c r="J1118" s="142"/>
    </row>
    <row r="1119" spans="1:10" x14ac:dyDescent="0.2">
      <c r="A1119" s="142"/>
      <c r="B1119" s="142"/>
      <c r="C1119" s="142"/>
      <c r="D1119" s="142"/>
      <c r="E1119" s="142"/>
      <c r="F1119" s="142"/>
      <c r="G1119" s="142"/>
      <c r="H1119" s="142"/>
      <c r="I1119" s="142"/>
      <c r="J1119" s="142"/>
    </row>
    <row r="1120" spans="1:10" x14ac:dyDescent="0.2">
      <c r="A1120" s="142"/>
      <c r="B1120" s="142"/>
      <c r="C1120" s="142"/>
      <c r="D1120" s="142"/>
      <c r="E1120" s="142"/>
      <c r="F1120" s="142"/>
      <c r="G1120" s="142"/>
      <c r="H1120" s="142"/>
      <c r="I1120" s="142"/>
      <c r="J1120" s="142"/>
    </row>
    <row r="1121" spans="1:10" x14ac:dyDescent="0.2">
      <c r="A1121" s="142"/>
      <c r="B1121" s="142"/>
      <c r="C1121" s="142"/>
      <c r="D1121" s="142"/>
      <c r="E1121" s="142"/>
      <c r="F1121" s="142"/>
      <c r="G1121" s="142"/>
      <c r="H1121" s="142"/>
      <c r="I1121" s="142"/>
      <c r="J1121" s="142"/>
    </row>
    <row r="1122" spans="1:10" x14ac:dyDescent="0.2">
      <c r="A1122" s="142"/>
      <c r="B1122" s="142"/>
      <c r="C1122" s="142"/>
      <c r="D1122" s="142"/>
      <c r="E1122" s="142"/>
      <c r="F1122" s="142"/>
      <c r="G1122" s="142"/>
      <c r="H1122" s="142"/>
      <c r="I1122" s="142"/>
      <c r="J1122" s="142"/>
    </row>
    <row r="1123" spans="1:10" x14ac:dyDescent="0.2">
      <c r="A1123" s="142"/>
      <c r="B1123" s="142"/>
      <c r="C1123" s="142"/>
      <c r="D1123" s="142"/>
      <c r="E1123" s="142"/>
      <c r="F1123" s="142"/>
      <c r="G1123" s="142"/>
      <c r="H1123" s="142"/>
      <c r="I1123" s="142"/>
      <c r="J1123" s="142"/>
    </row>
    <row r="1124" spans="1:10" x14ac:dyDescent="0.2">
      <c r="A1124" s="142"/>
      <c r="B1124" s="142"/>
      <c r="C1124" s="142"/>
      <c r="D1124" s="142"/>
      <c r="E1124" s="142"/>
      <c r="F1124" s="142"/>
      <c r="G1124" s="142"/>
      <c r="H1124" s="142"/>
      <c r="I1124" s="142"/>
      <c r="J1124" s="142"/>
    </row>
    <row r="1125" spans="1:10" x14ac:dyDescent="0.2">
      <c r="A1125" s="142"/>
      <c r="B1125" s="142"/>
      <c r="C1125" s="142"/>
      <c r="D1125" s="142"/>
      <c r="E1125" s="142"/>
      <c r="F1125" s="142"/>
      <c r="G1125" s="142"/>
      <c r="H1125" s="142"/>
      <c r="I1125" s="142"/>
      <c r="J1125" s="142"/>
    </row>
    <row r="1126" spans="1:10" x14ac:dyDescent="0.2">
      <c r="A1126" s="142"/>
      <c r="B1126" s="142"/>
      <c r="C1126" s="142"/>
      <c r="D1126" s="142"/>
      <c r="E1126" s="142"/>
      <c r="F1126" s="142"/>
      <c r="G1126" s="142"/>
      <c r="H1126" s="142"/>
      <c r="I1126" s="142"/>
      <c r="J1126" s="142"/>
    </row>
    <row r="1127" spans="1:10" x14ac:dyDescent="0.2">
      <c r="A1127" s="142"/>
      <c r="B1127" s="142"/>
      <c r="C1127" s="142"/>
      <c r="D1127" s="142"/>
      <c r="E1127" s="142"/>
      <c r="F1127" s="142"/>
      <c r="G1127" s="142"/>
      <c r="H1127" s="142"/>
      <c r="I1127" s="142"/>
      <c r="J1127" s="142"/>
    </row>
    <row r="1128" spans="1:10" x14ac:dyDescent="0.2">
      <c r="A1128" s="142"/>
      <c r="B1128" s="142"/>
      <c r="C1128" s="142"/>
      <c r="D1128" s="142"/>
      <c r="E1128" s="142"/>
      <c r="F1128" s="142"/>
      <c r="G1128" s="142"/>
      <c r="H1128" s="142"/>
      <c r="I1128" s="142"/>
      <c r="J1128" s="142"/>
    </row>
    <row r="1129" spans="1:10" x14ac:dyDescent="0.2">
      <c r="A1129" s="142"/>
      <c r="B1129" s="142"/>
      <c r="C1129" s="142"/>
      <c r="D1129" s="142"/>
      <c r="E1129" s="142"/>
      <c r="F1129" s="142"/>
      <c r="G1129" s="142"/>
      <c r="H1129" s="142"/>
      <c r="I1129" s="142"/>
      <c r="J1129" s="142"/>
    </row>
    <row r="1130" spans="1:10" x14ac:dyDescent="0.2">
      <c r="A1130" s="142"/>
      <c r="B1130" s="142"/>
      <c r="C1130" s="142"/>
      <c r="D1130" s="142"/>
      <c r="E1130" s="142"/>
      <c r="F1130" s="142"/>
      <c r="G1130" s="142"/>
      <c r="H1130" s="142"/>
      <c r="I1130" s="142"/>
      <c r="J1130" s="142"/>
    </row>
    <row r="1131" spans="1:10" x14ac:dyDescent="0.2">
      <c r="A1131" s="142"/>
      <c r="B1131" s="142"/>
      <c r="C1131" s="142"/>
      <c r="D1131" s="142"/>
      <c r="E1131" s="142"/>
      <c r="F1131" s="142"/>
      <c r="G1131" s="142"/>
      <c r="H1131" s="142"/>
      <c r="I1131" s="142"/>
      <c r="J1131" s="142"/>
    </row>
    <row r="1132" spans="1:10" x14ac:dyDescent="0.2">
      <c r="A1132" s="142"/>
      <c r="B1132" s="142"/>
      <c r="C1132" s="142"/>
      <c r="D1132" s="142"/>
      <c r="E1132" s="142"/>
      <c r="F1132" s="142"/>
      <c r="G1132" s="142"/>
      <c r="H1132" s="142"/>
      <c r="I1132" s="142"/>
      <c r="J1132" s="142"/>
    </row>
    <row r="1133" spans="1:10" x14ac:dyDescent="0.2">
      <c r="A1133" s="142"/>
      <c r="B1133" s="142"/>
      <c r="C1133" s="142"/>
      <c r="D1133" s="142"/>
      <c r="E1133" s="142"/>
      <c r="F1133" s="142"/>
      <c r="G1133" s="142"/>
      <c r="H1133" s="142"/>
      <c r="I1133" s="142"/>
      <c r="J1133" s="142"/>
    </row>
    <row r="1134" spans="1:10" x14ac:dyDescent="0.2">
      <c r="A1134" s="142"/>
      <c r="B1134" s="142"/>
      <c r="C1134" s="142"/>
      <c r="D1134" s="142"/>
      <c r="E1134" s="142"/>
      <c r="F1134" s="142"/>
      <c r="G1134" s="142"/>
      <c r="H1134" s="142"/>
      <c r="I1134" s="142"/>
      <c r="J1134" s="142"/>
    </row>
    <row r="1135" spans="1:10" x14ac:dyDescent="0.2">
      <c r="A1135" s="142"/>
      <c r="B1135" s="142"/>
      <c r="C1135" s="142"/>
      <c r="D1135" s="142"/>
      <c r="E1135" s="142"/>
      <c r="F1135" s="142"/>
      <c r="G1135" s="142"/>
      <c r="H1135" s="142"/>
      <c r="I1135" s="142"/>
      <c r="J1135" s="142"/>
    </row>
    <row r="1136" spans="1:10" x14ac:dyDescent="0.2">
      <c r="A1136" s="142"/>
      <c r="B1136" s="142"/>
      <c r="C1136" s="142"/>
      <c r="D1136" s="142"/>
      <c r="E1136" s="142"/>
      <c r="F1136" s="142"/>
      <c r="G1136" s="142"/>
      <c r="H1136" s="142"/>
      <c r="I1136" s="142"/>
      <c r="J1136" s="142"/>
    </row>
    <row r="1137" spans="1:10" x14ac:dyDescent="0.2">
      <c r="A1137" s="142"/>
      <c r="B1137" s="142"/>
      <c r="C1137" s="142"/>
      <c r="D1137" s="142"/>
      <c r="E1137" s="142"/>
      <c r="F1137" s="142"/>
      <c r="G1137" s="142"/>
      <c r="H1137" s="142"/>
      <c r="I1137" s="142"/>
      <c r="J1137" s="142"/>
    </row>
    <row r="1138" spans="1:10" x14ac:dyDescent="0.2">
      <c r="A1138" s="142"/>
      <c r="B1138" s="142"/>
      <c r="C1138" s="142"/>
      <c r="D1138" s="142"/>
      <c r="E1138" s="142"/>
      <c r="F1138" s="142"/>
      <c r="G1138" s="142"/>
      <c r="H1138" s="142"/>
      <c r="I1138" s="142"/>
      <c r="J1138" s="142"/>
    </row>
    <row r="1139" spans="1:10" x14ac:dyDescent="0.2">
      <c r="A1139" s="142"/>
      <c r="B1139" s="142"/>
      <c r="C1139" s="142"/>
      <c r="D1139" s="142"/>
      <c r="E1139" s="142"/>
      <c r="F1139" s="142"/>
      <c r="G1139" s="142"/>
      <c r="H1139" s="142"/>
      <c r="I1139" s="142"/>
      <c r="J1139" s="142"/>
    </row>
    <row r="1140" spans="1:10" x14ac:dyDescent="0.2">
      <c r="A1140" s="142"/>
      <c r="B1140" s="142"/>
      <c r="C1140" s="142"/>
      <c r="D1140" s="142"/>
      <c r="E1140" s="142"/>
      <c r="F1140" s="142"/>
      <c r="G1140" s="142"/>
      <c r="H1140" s="142"/>
      <c r="I1140" s="142"/>
      <c r="J1140" s="142"/>
    </row>
    <row r="1141" spans="1:10" x14ac:dyDescent="0.2">
      <c r="A1141" s="142"/>
      <c r="B1141" s="142"/>
      <c r="C1141" s="142"/>
      <c r="D1141" s="142"/>
      <c r="E1141" s="142"/>
      <c r="F1141" s="142"/>
      <c r="G1141" s="142"/>
      <c r="H1141" s="142"/>
      <c r="I1141" s="142"/>
      <c r="J1141" s="142"/>
    </row>
    <row r="1142" spans="1:10" x14ac:dyDescent="0.2">
      <c r="A1142" s="142"/>
      <c r="B1142" s="142"/>
      <c r="C1142" s="142"/>
      <c r="D1142" s="142"/>
      <c r="E1142" s="142"/>
      <c r="F1142" s="142"/>
      <c r="G1142" s="142"/>
      <c r="H1142" s="142"/>
      <c r="I1142" s="142"/>
      <c r="J1142" s="142"/>
    </row>
    <row r="1143" spans="1:10" x14ac:dyDescent="0.2">
      <c r="A1143" s="142"/>
      <c r="B1143" s="142"/>
      <c r="C1143" s="142"/>
      <c r="D1143" s="142"/>
      <c r="E1143" s="142"/>
      <c r="F1143" s="142"/>
      <c r="G1143" s="142"/>
      <c r="H1143" s="142"/>
      <c r="I1143" s="142"/>
      <c r="J1143" s="142"/>
    </row>
    <row r="1144" spans="1:10" x14ac:dyDescent="0.2">
      <c r="A1144" s="142"/>
      <c r="B1144" s="142"/>
      <c r="C1144" s="142"/>
      <c r="D1144" s="142"/>
      <c r="E1144" s="142"/>
      <c r="F1144" s="142"/>
      <c r="G1144" s="142"/>
      <c r="H1144" s="142"/>
      <c r="I1144" s="142"/>
      <c r="J1144" s="142"/>
    </row>
    <row r="1145" spans="1:10" x14ac:dyDescent="0.2">
      <c r="A1145" s="142"/>
      <c r="B1145" s="142"/>
      <c r="C1145" s="142"/>
      <c r="D1145" s="142"/>
      <c r="E1145" s="142"/>
      <c r="F1145" s="142"/>
      <c r="G1145" s="142"/>
      <c r="H1145" s="142"/>
      <c r="I1145" s="142"/>
      <c r="J1145" s="142"/>
    </row>
    <row r="1146" spans="1:10" x14ac:dyDescent="0.2">
      <c r="A1146" s="142"/>
      <c r="B1146" s="142"/>
      <c r="C1146" s="142"/>
      <c r="D1146" s="142"/>
      <c r="E1146" s="142"/>
      <c r="F1146" s="142"/>
      <c r="G1146" s="142"/>
      <c r="H1146" s="142"/>
      <c r="I1146" s="142"/>
      <c r="J1146" s="142"/>
    </row>
    <row r="1147" spans="1:10" x14ac:dyDescent="0.2">
      <c r="A1147" s="142"/>
      <c r="B1147" s="142"/>
      <c r="C1147" s="142"/>
      <c r="D1147" s="142"/>
      <c r="E1147" s="142"/>
      <c r="F1147" s="142"/>
      <c r="G1147" s="142"/>
      <c r="H1147" s="142"/>
      <c r="I1147" s="142"/>
      <c r="J1147" s="142"/>
    </row>
    <row r="1148" spans="1:10" x14ac:dyDescent="0.2">
      <c r="A1148" s="142"/>
      <c r="B1148" s="142"/>
      <c r="C1148" s="142"/>
      <c r="D1148" s="142"/>
      <c r="E1148" s="142"/>
      <c r="F1148" s="142"/>
      <c r="G1148" s="142"/>
      <c r="H1148" s="142"/>
      <c r="I1148" s="142"/>
      <c r="J1148" s="142"/>
    </row>
    <row r="1149" spans="1:10" x14ac:dyDescent="0.2">
      <c r="A1149" s="142"/>
      <c r="B1149" s="142"/>
      <c r="C1149" s="142"/>
      <c r="D1149" s="142"/>
      <c r="E1149" s="142"/>
      <c r="F1149" s="142"/>
      <c r="G1149" s="142"/>
      <c r="H1149" s="142"/>
      <c r="I1149" s="142"/>
      <c r="J1149" s="142"/>
    </row>
    <row r="1150" spans="1:10" x14ac:dyDescent="0.2">
      <c r="A1150" s="142"/>
      <c r="B1150" s="142"/>
      <c r="C1150" s="142"/>
      <c r="D1150" s="142"/>
      <c r="E1150" s="142"/>
      <c r="F1150" s="142"/>
      <c r="G1150" s="142"/>
      <c r="H1150" s="142"/>
      <c r="I1150" s="142"/>
      <c r="J1150" s="142"/>
    </row>
    <row r="1151" spans="1:10" x14ac:dyDescent="0.2">
      <c r="A1151" s="142"/>
      <c r="B1151" s="142"/>
      <c r="C1151" s="142"/>
      <c r="D1151" s="142"/>
      <c r="E1151" s="142"/>
      <c r="F1151" s="142"/>
      <c r="G1151" s="142"/>
      <c r="H1151" s="142"/>
      <c r="I1151" s="142"/>
      <c r="J1151" s="142"/>
    </row>
    <row r="1152" spans="1:10" x14ac:dyDescent="0.2">
      <c r="A1152" s="142"/>
      <c r="B1152" s="142"/>
      <c r="C1152" s="142"/>
      <c r="D1152" s="142"/>
      <c r="E1152" s="142"/>
      <c r="F1152" s="142"/>
      <c r="G1152" s="142"/>
      <c r="H1152" s="142"/>
      <c r="I1152" s="142"/>
      <c r="J1152" s="142"/>
    </row>
    <row r="1153" spans="1:10" x14ac:dyDescent="0.2">
      <c r="A1153" s="142"/>
      <c r="B1153" s="142"/>
      <c r="C1153" s="142"/>
      <c r="D1153" s="142"/>
      <c r="E1153" s="142"/>
      <c r="F1153" s="142"/>
      <c r="G1153" s="142"/>
      <c r="H1153" s="142"/>
      <c r="I1153" s="142"/>
      <c r="J1153" s="142"/>
    </row>
    <row r="1154" spans="1:10" x14ac:dyDescent="0.2">
      <c r="A1154" s="142"/>
      <c r="B1154" s="142"/>
      <c r="C1154" s="142"/>
      <c r="D1154" s="142"/>
      <c r="E1154" s="142"/>
      <c r="F1154" s="142"/>
      <c r="G1154" s="142"/>
      <c r="H1154" s="142"/>
      <c r="I1154" s="142"/>
      <c r="J1154" s="142"/>
    </row>
    <row r="1155" spans="1:10" x14ac:dyDescent="0.2">
      <c r="A1155" s="142"/>
      <c r="B1155" s="142"/>
      <c r="C1155" s="142"/>
      <c r="D1155" s="142"/>
      <c r="E1155" s="142"/>
      <c r="F1155" s="142"/>
      <c r="G1155" s="142"/>
      <c r="H1155" s="142"/>
      <c r="I1155" s="142"/>
      <c r="J1155" s="142"/>
    </row>
    <row r="1156" spans="1:10" x14ac:dyDescent="0.2">
      <c r="A1156" s="142"/>
      <c r="B1156" s="142"/>
      <c r="C1156" s="142"/>
      <c r="D1156" s="142"/>
      <c r="E1156" s="142"/>
      <c r="F1156" s="142"/>
      <c r="G1156" s="142"/>
      <c r="H1156" s="142"/>
      <c r="I1156" s="142"/>
      <c r="J1156" s="142"/>
    </row>
    <row r="1157" spans="1:10" x14ac:dyDescent="0.2">
      <c r="A1157" s="142"/>
      <c r="B1157" s="142"/>
      <c r="C1157" s="142"/>
      <c r="D1157" s="142"/>
      <c r="E1157" s="142"/>
      <c r="F1157" s="142"/>
      <c r="G1157" s="142"/>
      <c r="H1157" s="142"/>
      <c r="I1157" s="142"/>
      <c r="J1157" s="142"/>
    </row>
    <row r="1158" spans="1:10" x14ac:dyDescent="0.2">
      <c r="A1158" s="142"/>
      <c r="B1158" s="142"/>
      <c r="C1158" s="142"/>
      <c r="D1158" s="142"/>
      <c r="E1158" s="142"/>
      <c r="F1158" s="142"/>
      <c r="G1158" s="142"/>
      <c r="H1158" s="142"/>
      <c r="I1158" s="142"/>
      <c r="J1158" s="142"/>
    </row>
    <row r="1159" spans="1:10" x14ac:dyDescent="0.2">
      <c r="A1159" s="142"/>
      <c r="B1159" s="142"/>
      <c r="C1159" s="142"/>
      <c r="D1159" s="142"/>
      <c r="E1159" s="142"/>
      <c r="F1159" s="142"/>
      <c r="G1159" s="142"/>
      <c r="H1159" s="142"/>
      <c r="I1159" s="142"/>
      <c r="J1159" s="142"/>
    </row>
    <row r="1160" spans="1:10" x14ac:dyDescent="0.2">
      <c r="A1160" s="142"/>
      <c r="B1160" s="142"/>
      <c r="C1160" s="142"/>
      <c r="D1160" s="142"/>
      <c r="E1160" s="142"/>
      <c r="F1160" s="142"/>
      <c r="G1160" s="142"/>
      <c r="H1160" s="142"/>
      <c r="I1160" s="142"/>
      <c r="J1160" s="142"/>
    </row>
    <row r="1161" spans="1:10" x14ac:dyDescent="0.2">
      <c r="A1161" s="142"/>
      <c r="B1161" s="142"/>
      <c r="C1161" s="142"/>
      <c r="D1161" s="142"/>
      <c r="E1161" s="142"/>
      <c r="F1161" s="142"/>
      <c r="G1161" s="142"/>
      <c r="H1161" s="142"/>
      <c r="I1161" s="142"/>
      <c r="J1161" s="142"/>
    </row>
    <row r="1162" spans="1:10" x14ac:dyDescent="0.2">
      <c r="A1162" s="142"/>
      <c r="B1162" s="142"/>
      <c r="C1162" s="142"/>
      <c r="D1162" s="142"/>
      <c r="E1162" s="142"/>
      <c r="F1162" s="142"/>
      <c r="G1162" s="142"/>
      <c r="H1162" s="142"/>
      <c r="I1162" s="142"/>
      <c r="J1162" s="142"/>
    </row>
    <row r="1163" spans="1:10" x14ac:dyDescent="0.2">
      <c r="A1163" s="142"/>
      <c r="B1163" s="142"/>
      <c r="C1163" s="142"/>
      <c r="D1163" s="142"/>
      <c r="E1163" s="142"/>
      <c r="F1163" s="142"/>
      <c r="G1163" s="142"/>
      <c r="H1163" s="142"/>
      <c r="I1163" s="142"/>
      <c r="J1163" s="142"/>
    </row>
    <row r="1164" spans="1:10" x14ac:dyDescent="0.2">
      <c r="A1164" s="142"/>
      <c r="B1164" s="142"/>
      <c r="C1164" s="142"/>
      <c r="D1164" s="142"/>
      <c r="E1164" s="142"/>
      <c r="F1164" s="142"/>
      <c r="G1164" s="142"/>
      <c r="H1164" s="142"/>
      <c r="I1164" s="142"/>
      <c r="J1164" s="142"/>
    </row>
    <row r="1165" spans="1:10" x14ac:dyDescent="0.2">
      <c r="A1165" s="142"/>
      <c r="B1165" s="142"/>
      <c r="C1165" s="142"/>
      <c r="D1165" s="142"/>
      <c r="E1165" s="142"/>
      <c r="F1165" s="142"/>
      <c r="G1165" s="142"/>
      <c r="H1165" s="142"/>
      <c r="I1165" s="142"/>
      <c r="J1165" s="142"/>
    </row>
    <row r="1166" spans="1:10" x14ac:dyDescent="0.2">
      <c r="A1166" s="142"/>
      <c r="B1166" s="142"/>
      <c r="C1166" s="142"/>
      <c r="D1166" s="142"/>
      <c r="E1166" s="142"/>
      <c r="F1166" s="142"/>
      <c r="G1166" s="142"/>
      <c r="H1166" s="142"/>
      <c r="I1166" s="142"/>
      <c r="J1166" s="142"/>
    </row>
    <row r="1167" spans="1:10" x14ac:dyDescent="0.2">
      <c r="A1167" s="142"/>
      <c r="B1167" s="142"/>
      <c r="C1167" s="142"/>
      <c r="D1167" s="142"/>
      <c r="E1167" s="142"/>
      <c r="F1167" s="142"/>
      <c r="G1167" s="142"/>
      <c r="H1167" s="142"/>
      <c r="I1167" s="142"/>
      <c r="J1167" s="142"/>
    </row>
    <row r="1168" spans="1:10" x14ac:dyDescent="0.2">
      <c r="A1168" s="142"/>
      <c r="B1168" s="142"/>
      <c r="C1168" s="142"/>
      <c r="D1168" s="142"/>
      <c r="E1168" s="142"/>
      <c r="F1168" s="142"/>
      <c r="G1168" s="142"/>
      <c r="H1168" s="142"/>
      <c r="I1168" s="142"/>
      <c r="J1168" s="142"/>
    </row>
    <row r="1169" spans="1:10" x14ac:dyDescent="0.2">
      <c r="A1169" s="142"/>
      <c r="B1169" s="142"/>
      <c r="C1169" s="142"/>
      <c r="D1169" s="142"/>
      <c r="E1169" s="142"/>
      <c r="F1169" s="142"/>
      <c r="G1169" s="142"/>
      <c r="H1169" s="142"/>
      <c r="I1169" s="142"/>
      <c r="J1169" s="142"/>
    </row>
    <row r="1170" spans="1:10" x14ac:dyDescent="0.2">
      <c r="A1170" s="142"/>
      <c r="B1170" s="142"/>
      <c r="C1170" s="142"/>
      <c r="D1170" s="142"/>
      <c r="E1170" s="142"/>
      <c r="F1170" s="142"/>
      <c r="G1170" s="142"/>
      <c r="H1170" s="142"/>
      <c r="I1170" s="142"/>
      <c r="J1170" s="142"/>
    </row>
    <row r="1171" spans="1:10" x14ac:dyDescent="0.2">
      <c r="A1171" s="142"/>
      <c r="B1171" s="142"/>
      <c r="C1171" s="142"/>
      <c r="D1171" s="142"/>
      <c r="E1171" s="142"/>
      <c r="F1171" s="142"/>
      <c r="G1171" s="142"/>
      <c r="H1171" s="142"/>
      <c r="I1171" s="142"/>
      <c r="J1171" s="142"/>
    </row>
    <row r="1172" spans="1:10" x14ac:dyDescent="0.2">
      <c r="A1172" s="142"/>
      <c r="B1172" s="142"/>
      <c r="C1172" s="142"/>
      <c r="D1172" s="142"/>
      <c r="E1172" s="142"/>
      <c r="F1172" s="142"/>
      <c r="G1172" s="142"/>
      <c r="H1172" s="142"/>
      <c r="I1172" s="142"/>
      <c r="J1172" s="142"/>
    </row>
    <row r="1173" spans="1:10" x14ac:dyDescent="0.2">
      <c r="A1173" s="142"/>
      <c r="B1173" s="142"/>
      <c r="C1173" s="142"/>
      <c r="D1173" s="142"/>
      <c r="E1173" s="142"/>
      <c r="F1173" s="142"/>
      <c r="G1173" s="142"/>
      <c r="H1173" s="142"/>
      <c r="I1173" s="142"/>
      <c r="J1173" s="142"/>
    </row>
    <row r="1174" spans="1:10" x14ac:dyDescent="0.2">
      <c r="A1174" s="142"/>
      <c r="B1174" s="142"/>
      <c r="C1174" s="142"/>
      <c r="D1174" s="142"/>
      <c r="E1174" s="142"/>
      <c r="F1174" s="142"/>
      <c r="G1174" s="142"/>
      <c r="H1174" s="142"/>
      <c r="I1174" s="142"/>
      <c r="J1174" s="142"/>
    </row>
    <row r="1175" spans="1:10" x14ac:dyDescent="0.2">
      <c r="A1175" s="142"/>
      <c r="B1175" s="142"/>
      <c r="C1175" s="142"/>
      <c r="D1175" s="142"/>
      <c r="E1175" s="142"/>
      <c r="F1175" s="142"/>
      <c r="G1175" s="142"/>
      <c r="H1175" s="142"/>
      <c r="I1175" s="142"/>
      <c r="J1175" s="142"/>
    </row>
    <row r="1176" spans="1:10" x14ac:dyDescent="0.2">
      <c r="A1176" s="142"/>
      <c r="B1176" s="142"/>
      <c r="C1176" s="142"/>
      <c r="D1176" s="142"/>
      <c r="E1176" s="142"/>
      <c r="F1176" s="142"/>
      <c r="G1176" s="142"/>
      <c r="H1176" s="142"/>
      <c r="I1176" s="142"/>
      <c r="J1176" s="142"/>
    </row>
    <row r="1177" spans="1:10" x14ac:dyDescent="0.2">
      <c r="A1177" s="142"/>
      <c r="B1177" s="142"/>
      <c r="C1177" s="142"/>
      <c r="D1177" s="142"/>
      <c r="E1177" s="142"/>
      <c r="F1177" s="142"/>
      <c r="G1177" s="142"/>
      <c r="H1177" s="142"/>
      <c r="I1177" s="142"/>
      <c r="J1177" s="142"/>
    </row>
    <row r="1178" spans="1:10" x14ac:dyDescent="0.2">
      <c r="A1178" s="142"/>
      <c r="B1178" s="142"/>
      <c r="C1178" s="142"/>
      <c r="D1178" s="142"/>
      <c r="E1178" s="142"/>
      <c r="F1178" s="142"/>
      <c r="G1178" s="142"/>
      <c r="H1178" s="142"/>
      <c r="I1178" s="142"/>
      <c r="J1178" s="142"/>
    </row>
    <row r="1179" spans="1:10" x14ac:dyDescent="0.2">
      <c r="A1179" s="142"/>
      <c r="B1179" s="142"/>
      <c r="C1179" s="142"/>
      <c r="D1179" s="142"/>
      <c r="E1179" s="142"/>
      <c r="F1179" s="142"/>
      <c r="G1179" s="142"/>
      <c r="H1179" s="142"/>
      <c r="I1179" s="142"/>
      <c r="J1179" s="142"/>
    </row>
    <row r="1180" spans="1:10" x14ac:dyDescent="0.2">
      <c r="A1180" s="142"/>
      <c r="B1180" s="142"/>
      <c r="C1180" s="142"/>
      <c r="D1180" s="142"/>
      <c r="E1180" s="142"/>
      <c r="F1180" s="142"/>
      <c r="G1180" s="142"/>
      <c r="H1180" s="142"/>
      <c r="I1180" s="142"/>
      <c r="J1180" s="142"/>
    </row>
    <row r="1181" spans="1:10" x14ac:dyDescent="0.2">
      <c r="A1181" s="142"/>
      <c r="B1181" s="142"/>
      <c r="C1181" s="142"/>
      <c r="D1181" s="142"/>
      <c r="E1181" s="142"/>
      <c r="F1181" s="142"/>
      <c r="G1181" s="142"/>
      <c r="H1181" s="142"/>
      <c r="I1181" s="142"/>
      <c r="J1181" s="142"/>
    </row>
    <row r="1182" spans="1:10" x14ac:dyDescent="0.2">
      <c r="A1182" s="142"/>
      <c r="B1182" s="142"/>
      <c r="C1182" s="142"/>
      <c r="D1182" s="142"/>
      <c r="E1182" s="142"/>
      <c r="F1182" s="142"/>
      <c r="G1182" s="142"/>
      <c r="H1182" s="142"/>
      <c r="I1182" s="142"/>
      <c r="J1182" s="142"/>
    </row>
    <row r="1183" spans="1:10" x14ac:dyDescent="0.2">
      <c r="A1183" s="142"/>
      <c r="B1183" s="142"/>
      <c r="C1183" s="142"/>
      <c r="D1183" s="142"/>
      <c r="E1183" s="142"/>
      <c r="F1183" s="142"/>
      <c r="G1183" s="142"/>
      <c r="H1183" s="142"/>
      <c r="I1183" s="142"/>
      <c r="J1183" s="142"/>
    </row>
    <row r="1184" spans="1:10" x14ac:dyDescent="0.2">
      <c r="A1184" s="142"/>
      <c r="B1184" s="142"/>
      <c r="C1184" s="142"/>
      <c r="D1184" s="142"/>
      <c r="E1184" s="142"/>
      <c r="F1184" s="142"/>
      <c r="G1184" s="142"/>
      <c r="H1184" s="142"/>
      <c r="I1184" s="142"/>
      <c r="J1184" s="142"/>
    </row>
    <row r="1185" spans="1:10" x14ac:dyDescent="0.2">
      <c r="A1185" s="142"/>
      <c r="B1185" s="142"/>
      <c r="C1185" s="142"/>
      <c r="D1185" s="142"/>
      <c r="E1185" s="142"/>
      <c r="F1185" s="142"/>
      <c r="G1185" s="142"/>
      <c r="H1185" s="142"/>
      <c r="I1185" s="142"/>
      <c r="J1185" s="142"/>
    </row>
    <row r="1186" spans="1:10" x14ac:dyDescent="0.2">
      <c r="A1186" s="142"/>
      <c r="B1186" s="142"/>
      <c r="C1186" s="142"/>
      <c r="D1186" s="142"/>
      <c r="E1186" s="142"/>
      <c r="F1186" s="142"/>
      <c r="G1186" s="142"/>
      <c r="H1186" s="142"/>
      <c r="I1186" s="142"/>
      <c r="J1186" s="142"/>
    </row>
    <row r="1187" spans="1:10" x14ac:dyDescent="0.2">
      <c r="A1187" s="142"/>
      <c r="B1187" s="142"/>
      <c r="C1187" s="142"/>
      <c r="D1187" s="142"/>
      <c r="E1187" s="142"/>
      <c r="F1187" s="142"/>
      <c r="G1187" s="142"/>
      <c r="H1187" s="142"/>
      <c r="I1187" s="142"/>
      <c r="J1187" s="142"/>
    </row>
    <row r="1188" spans="1:10" x14ac:dyDescent="0.2">
      <c r="A1188" s="142"/>
      <c r="B1188" s="142"/>
      <c r="C1188" s="142"/>
      <c r="D1188" s="142"/>
      <c r="E1188" s="142"/>
      <c r="F1188" s="142"/>
      <c r="G1188" s="142"/>
      <c r="H1188" s="142"/>
      <c r="I1188" s="142"/>
      <c r="J1188" s="142"/>
    </row>
    <row r="1189" spans="1:10" x14ac:dyDescent="0.2">
      <c r="A1189" s="142"/>
      <c r="B1189" s="142"/>
      <c r="C1189" s="142"/>
      <c r="D1189" s="142"/>
      <c r="E1189" s="142"/>
      <c r="F1189" s="142"/>
      <c r="G1189" s="142"/>
      <c r="H1189" s="142"/>
      <c r="I1189" s="142"/>
      <c r="J1189" s="142"/>
    </row>
    <row r="1190" spans="1:10" x14ac:dyDescent="0.2">
      <c r="A1190" s="142"/>
      <c r="B1190" s="142"/>
      <c r="C1190" s="142"/>
      <c r="D1190" s="142"/>
      <c r="E1190" s="142"/>
      <c r="F1190" s="142"/>
      <c r="G1190" s="142"/>
      <c r="H1190" s="142"/>
      <c r="I1190" s="142"/>
      <c r="J1190" s="142"/>
    </row>
    <row r="1191" spans="1:10" x14ac:dyDescent="0.2">
      <c r="A1191" s="142"/>
      <c r="B1191" s="142"/>
      <c r="C1191" s="142"/>
      <c r="D1191" s="142"/>
      <c r="E1191" s="142"/>
      <c r="F1191" s="142"/>
      <c r="G1191" s="142"/>
      <c r="H1191" s="142"/>
      <c r="I1191" s="142"/>
      <c r="J1191" s="142"/>
    </row>
    <row r="1192" spans="1:10" x14ac:dyDescent="0.2">
      <c r="A1192" s="142"/>
      <c r="B1192" s="142"/>
      <c r="C1192" s="142"/>
      <c r="D1192" s="142"/>
      <c r="E1192" s="142"/>
      <c r="F1192" s="142"/>
      <c r="G1192" s="142"/>
      <c r="H1192" s="142"/>
      <c r="I1192" s="142"/>
      <c r="J1192" s="142"/>
    </row>
    <row r="1193" spans="1:10" x14ac:dyDescent="0.2">
      <c r="A1193" s="142"/>
      <c r="B1193" s="142"/>
      <c r="C1193" s="142"/>
      <c r="D1193" s="142"/>
      <c r="E1193" s="142"/>
      <c r="F1193" s="142"/>
      <c r="G1193" s="142"/>
      <c r="H1193" s="142"/>
      <c r="I1193" s="142"/>
      <c r="J1193" s="142"/>
    </row>
    <row r="1194" spans="1:10" x14ac:dyDescent="0.2">
      <c r="A1194" s="142"/>
      <c r="B1194" s="142"/>
      <c r="C1194" s="142"/>
      <c r="D1194" s="142"/>
      <c r="E1194" s="142"/>
      <c r="F1194" s="142"/>
      <c r="G1194" s="142"/>
      <c r="H1194" s="142"/>
      <c r="I1194" s="142"/>
      <c r="J1194" s="142"/>
    </row>
    <row r="1195" spans="1:10" x14ac:dyDescent="0.2">
      <c r="A1195" s="142"/>
      <c r="B1195" s="142"/>
      <c r="C1195" s="142"/>
      <c r="D1195" s="142"/>
      <c r="E1195" s="142"/>
      <c r="F1195" s="142"/>
      <c r="G1195" s="142"/>
      <c r="H1195" s="142"/>
      <c r="I1195" s="142"/>
      <c r="J1195" s="142"/>
    </row>
    <row r="1196" spans="1:10" x14ac:dyDescent="0.2">
      <c r="A1196" s="142"/>
      <c r="B1196" s="142"/>
      <c r="C1196" s="142"/>
      <c r="D1196" s="142"/>
      <c r="E1196" s="142"/>
      <c r="F1196" s="142"/>
      <c r="G1196" s="142"/>
      <c r="H1196" s="142"/>
      <c r="I1196" s="142"/>
      <c r="J1196" s="142"/>
    </row>
    <row r="1197" spans="1:10" x14ac:dyDescent="0.2">
      <c r="A1197" s="142"/>
      <c r="B1197" s="142"/>
      <c r="C1197" s="142"/>
      <c r="D1197" s="142"/>
      <c r="E1197" s="142"/>
      <c r="F1197" s="142"/>
      <c r="G1197" s="142"/>
      <c r="H1197" s="142"/>
      <c r="I1197" s="142"/>
      <c r="J1197" s="142"/>
    </row>
    <row r="1198" spans="1:10" x14ac:dyDescent="0.2">
      <c r="A1198" s="142"/>
      <c r="B1198" s="142"/>
      <c r="C1198" s="142"/>
      <c r="D1198" s="142"/>
      <c r="E1198" s="142"/>
      <c r="F1198" s="142"/>
      <c r="G1198" s="142"/>
      <c r="H1198" s="142"/>
      <c r="I1198" s="142"/>
      <c r="J1198" s="142"/>
    </row>
    <row r="1199" spans="1:10" x14ac:dyDescent="0.2">
      <c r="A1199" s="142"/>
      <c r="B1199" s="142"/>
      <c r="C1199" s="142"/>
      <c r="D1199" s="142"/>
      <c r="E1199" s="142"/>
      <c r="F1199" s="142"/>
      <c r="G1199" s="142"/>
      <c r="H1199" s="142"/>
      <c r="I1199" s="142"/>
      <c r="J1199" s="142"/>
    </row>
    <row r="1200" spans="1:10" x14ac:dyDescent="0.2">
      <c r="A1200" s="142"/>
      <c r="B1200" s="142"/>
      <c r="C1200" s="142"/>
      <c r="D1200" s="142"/>
      <c r="E1200" s="142"/>
      <c r="F1200" s="142"/>
      <c r="G1200" s="142"/>
      <c r="H1200" s="142"/>
      <c r="I1200" s="142"/>
      <c r="J1200" s="142"/>
    </row>
    <row r="1201" spans="1:10" x14ac:dyDescent="0.2">
      <c r="A1201" s="142"/>
      <c r="B1201" s="142"/>
      <c r="C1201" s="142"/>
      <c r="D1201" s="142"/>
      <c r="E1201" s="142"/>
      <c r="F1201" s="142"/>
      <c r="G1201" s="142"/>
      <c r="H1201" s="142"/>
      <c r="I1201" s="142"/>
      <c r="J1201" s="142"/>
    </row>
    <row r="1202" spans="1:10" x14ac:dyDescent="0.2">
      <c r="A1202" s="142"/>
      <c r="B1202" s="142"/>
      <c r="C1202" s="142"/>
      <c r="D1202" s="142"/>
      <c r="E1202" s="142"/>
      <c r="F1202" s="142"/>
      <c r="G1202" s="142"/>
      <c r="H1202" s="142"/>
      <c r="I1202" s="142"/>
      <c r="J1202" s="142"/>
    </row>
    <row r="1203" spans="1:10" x14ac:dyDescent="0.2">
      <c r="A1203" s="142"/>
      <c r="B1203" s="142"/>
      <c r="C1203" s="142"/>
      <c r="D1203" s="142"/>
      <c r="E1203" s="142"/>
      <c r="F1203" s="142"/>
      <c r="G1203" s="142"/>
      <c r="H1203" s="142"/>
      <c r="I1203" s="142"/>
      <c r="J1203" s="142"/>
    </row>
    <row r="1204" spans="1:10" x14ac:dyDescent="0.2">
      <c r="A1204" s="142"/>
      <c r="B1204" s="142"/>
      <c r="C1204" s="142"/>
      <c r="D1204" s="142"/>
      <c r="E1204" s="142"/>
      <c r="F1204" s="142"/>
      <c r="G1204" s="142"/>
      <c r="H1204" s="142"/>
      <c r="I1204" s="142"/>
      <c r="J1204" s="142"/>
    </row>
    <row r="1205" spans="1:10" x14ac:dyDescent="0.2">
      <c r="A1205" s="142"/>
      <c r="B1205" s="142"/>
      <c r="C1205" s="142"/>
      <c r="D1205" s="142"/>
      <c r="E1205" s="142"/>
      <c r="F1205" s="142"/>
      <c r="G1205" s="142"/>
      <c r="H1205" s="142"/>
      <c r="I1205" s="142"/>
      <c r="J1205" s="142"/>
    </row>
    <row r="1206" spans="1:10" x14ac:dyDescent="0.2">
      <c r="A1206" s="142"/>
      <c r="B1206" s="142"/>
      <c r="C1206" s="142"/>
      <c r="D1206" s="142"/>
      <c r="E1206" s="142"/>
      <c r="F1206" s="142"/>
      <c r="G1206" s="142"/>
      <c r="H1206" s="142"/>
      <c r="I1206" s="142"/>
      <c r="J1206" s="142"/>
    </row>
    <row r="1207" spans="1:10" x14ac:dyDescent="0.2">
      <c r="A1207" s="142"/>
      <c r="B1207" s="142"/>
      <c r="C1207" s="142"/>
      <c r="D1207" s="142"/>
      <c r="E1207" s="142"/>
      <c r="F1207" s="142"/>
      <c r="G1207" s="142"/>
      <c r="H1207" s="142"/>
      <c r="I1207" s="142"/>
      <c r="J1207" s="142"/>
    </row>
    <row r="1208" spans="1:10" x14ac:dyDescent="0.2">
      <c r="A1208" s="142"/>
      <c r="B1208" s="142"/>
      <c r="C1208" s="142"/>
      <c r="D1208" s="142"/>
      <c r="E1208" s="142"/>
      <c r="F1208" s="142"/>
      <c r="G1208" s="142"/>
      <c r="H1208" s="142"/>
      <c r="I1208" s="142"/>
      <c r="J1208" s="142"/>
    </row>
    <row r="1209" spans="1:10" x14ac:dyDescent="0.2">
      <c r="A1209" s="142"/>
      <c r="B1209" s="142"/>
      <c r="C1209" s="142"/>
      <c r="D1209" s="142"/>
      <c r="E1209" s="142"/>
      <c r="F1209" s="142"/>
      <c r="G1209" s="142"/>
      <c r="H1209" s="142"/>
      <c r="I1209" s="142"/>
      <c r="J1209" s="142"/>
    </row>
    <row r="1210" spans="1:10" x14ac:dyDescent="0.2">
      <c r="A1210" s="142"/>
      <c r="B1210" s="142"/>
      <c r="C1210" s="142"/>
      <c r="D1210" s="142"/>
      <c r="E1210" s="142"/>
      <c r="F1210" s="142"/>
      <c r="G1210" s="142"/>
      <c r="H1210" s="142"/>
      <c r="I1210" s="142"/>
      <c r="J1210" s="142"/>
    </row>
    <row r="1211" spans="1:10" x14ac:dyDescent="0.2">
      <c r="A1211" s="142"/>
      <c r="B1211" s="142"/>
      <c r="C1211" s="142"/>
      <c r="D1211" s="142"/>
      <c r="E1211" s="142"/>
      <c r="F1211" s="142"/>
      <c r="G1211" s="142"/>
      <c r="H1211" s="142"/>
      <c r="I1211" s="142"/>
      <c r="J1211" s="142"/>
    </row>
    <row r="1212" spans="1:10" x14ac:dyDescent="0.2">
      <c r="A1212" s="142"/>
      <c r="B1212" s="142"/>
      <c r="C1212" s="142"/>
      <c r="D1212" s="142"/>
      <c r="E1212" s="142"/>
      <c r="F1212" s="142"/>
      <c r="G1212" s="142"/>
      <c r="H1212" s="142"/>
      <c r="I1212" s="142"/>
      <c r="J1212" s="142"/>
    </row>
    <row r="1213" spans="1:10" x14ac:dyDescent="0.2">
      <c r="A1213" s="142"/>
      <c r="B1213" s="142"/>
      <c r="C1213" s="142"/>
      <c r="D1213" s="142"/>
      <c r="E1213" s="142"/>
      <c r="F1213" s="142"/>
      <c r="G1213" s="142"/>
      <c r="H1213" s="142"/>
      <c r="I1213" s="142"/>
      <c r="J1213" s="142"/>
    </row>
    <row r="1214" spans="1:10" x14ac:dyDescent="0.2">
      <c r="A1214" s="142"/>
      <c r="B1214" s="142"/>
      <c r="C1214" s="142"/>
      <c r="D1214" s="142"/>
      <c r="E1214" s="142"/>
      <c r="F1214" s="142"/>
      <c r="G1214" s="142"/>
      <c r="H1214" s="142"/>
      <c r="I1214" s="142"/>
      <c r="J1214" s="142"/>
    </row>
    <row r="1215" spans="1:10" x14ac:dyDescent="0.2">
      <c r="A1215" s="142"/>
      <c r="B1215" s="142"/>
      <c r="C1215" s="142"/>
      <c r="D1215" s="142"/>
      <c r="E1215" s="142"/>
      <c r="F1215" s="142"/>
      <c r="G1215" s="142"/>
      <c r="H1215" s="142"/>
      <c r="I1215" s="142"/>
      <c r="J1215" s="142"/>
    </row>
    <row r="1216" spans="1:10" x14ac:dyDescent="0.2">
      <c r="A1216" s="142"/>
      <c r="B1216" s="142"/>
      <c r="C1216" s="142"/>
      <c r="D1216" s="142"/>
      <c r="E1216" s="142"/>
      <c r="F1216" s="142"/>
      <c r="G1216" s="142"/>
      <c r="H1216" s="142"/>
      <c r="I1216" s="142"/>
      <c r="J1216" s="142"/>
    </row>
    <row r="1217" spans="1:10" x14ac:dyDescent="0.2">
      <c r="A1217" s="142"/>
      <c r="B1217" s="142"/>
      <c r="C1217" s="142"/>
      <c r="D1217" s="142"/>
      <c r="E1217" s="142"/>
      <c r="F1217" s="142"/>
      <c r="G1217" s="142"/>
      <c r="H1217" s="142"/>
      <c r="I1217" s="142"/>
      <c r="J1217" s="142"/>
    </row>
    <row r="1218" spans="1:10" x14ac:dyDescent="0.2">
      <c r="A1218" s="142"/>
      <c r="B1218" s="142"/>
      <c r="C1218" s="142"/>
      <c r="D1218" s="142"/>
      <c r="E1218" s="142"/>
      <c r="F1218" s="142"/>
      <c r="G1218" s="142"/>
      <c r="H1218" s="142"/>
      <c r="I1218" s="142"/>
      <c r="J1218" s="142"/>
    </row>
    <row r="1219" spans="1:10" x14ac:dyDescent="0.2">
      <c r="A1219" s="142"/>
      <c r="B1219" s="142"/>
      <c r="C1219" s="142"/>
      <c r="D1219" s="142"/>
      <c r="E1219" s="142"/>
      <c r="F1219" s="142"/>
      <c r="G1219" s="142"/>
      <c r="H1219" s="142"/>
      <c r="I1219" s="142"/>
      <c r="J1219" s="142"/>
    </row>
    <row r="1220" spans="1:10" x14ac:dyDescent="0.2">
      <c r="A1220" s="142"/>
      <c r="B1220" s="142"/>
      <c r="C1220" s="142"/>
      <c r="D1220" s="142"/>
      <c r="E1220" s="142"/>
      <c r="F1220" s="142"/>
      <c r="G1220" s="142"/>
      <c r="H1220" s="142"/>
      <c r="I1220" s="142"/>
      <c r="J1220" s="142"/>
    </row>
    <row r="1221" spans="1:10" x14ac:dyDescent="0.2">
      <c r="A1221" s="142"/>
      <c r="B1221" s="142"/>
      <c r="C1221" s="142"/>
      <c r="D1221" s="142"/>
      <c r="E1221" s="142"/>
      <c r="F1221" s="142"/>
      <c r="G1221" s="142"/>
      <c r="H1221" s="142"/>
      <c r="I1221" s="142"/>
      <c r="J1221" s="142"/>
    </row>
    <row r="1222" spans="1:10" x14ac:dyDescent="0.2">
      <c r="A1222" s="142"/>
      <c r="B1222" s="142"/>
      <c r="C1222" s="142"/>
      <c r="D1222" s="142"/>
      <c r="E1222" s="142"/>
      <c r="F1222" s="142"/>
      <c r="G1222" s="142"/>
      <c r="H1222" s="142"/>
      <c r="I1222" s="142"/>
      <c r="J1222" s="142"/>
    </row>
    <row r="1223" spans="1:10" x14ac:dyDescent="0.2">
      <c r="A1223" s="142"/>
      <c r="B1223" s="142"/>
      <c r="C1223" s="142"/>
      <c r="D1223" s="142"/>
      <c r="E1223" s="142"/>
      <c r="F1223" s="142"/>
      <c r="G1223" s="142"/>
      <c r="H1223" s="142"/>
      <c r="I1223" s="142"/>
      <c r="J1223" s="142"/>
    </row>
    <row r="1224" spans="1:10" x14ac:dyDescent="0.2">
      <c r="A1224" s="142"/>
      <c r="B1224" s="142"/>
      <c r="C1224" s="142"/>
      <c r="D1224" s="142"/>
      <c r="E1224" s="142"/>
      <c r="F1224" s="142"/>
      <c r="G1224" s="142"/>
      <c r="H1224" s="142"/>
      <c r="I1224" s="142"/>
      <c r="J1224" s="142"/>
    </row>
    <row r="1225" spans="1:10" x14ac:dyDescent="0.2">
      <c r="A1225" s="142"/>
      <c r="B1225" s="142"/>
      <c r="C1225" s="142"/>
      <c r="D1225" s="142"/>
      <c r="E1225" s="142"/>
      <c r="F1225" s="142"/>
      <c r="G1225" s="142"/>
      <c r="H1225" s="142"/>
      <c r="I1225" s="142"/>
      <c r="J1225" s="142"/>
    </row>
    <row r="1226" spans="1:10" x14ac:dyDescent="0.2">
      <c r="A1226" s="142"/>
      <c r="B1226" s="142"/>
      <c r="C1226" s="142"/>
      <c r="D1226" s="142"/>
      <c r="E1226" s="142"/>
      <c r="F1226" s="142"/>
      <c r="G1226" s="142"/>
      <c r="H1226" s="142"/>
      <c r="I1226" s="142"/>
      <c r="J1226" s="142"/>
    </row>
    <row r="1227" spans="1:10" x14ac:dyDescent="0.2">
      <c r="A1227" s="142"/>
      <c r="B1227" s="142"/>
      <c r="C1227" s="142"/>
      <c r="D1227" s="142"/>
      <c r="E1227" s="142"/>
      <c r="F1227" s="142"/>
      <c r="G1227" s="142"/>
      <c r="H1227" s="142"/>
      <c r="I1227" s="142"/>
      <c r="J1227" s="142"/>
    </row>
    <row r="1228" spans="1:10" x14ac:dyDescent="0.2">
      <c r="A1228" s="142"/>
      <c r="B1228" s="142"/>
      <c r="C1228" s="142"/>
      <c r="D1228" s="142"/>
      <c r="E1228" s="142"/>
      <c r="F1228" s="142"/>
      <c r="G1228" s="142"/>
      <c r="H1228" s="142"/>
      <c r="I1228" s="142"/>
      <c r="J1228" s="142"/>
    </row>
    <row r="1229" spans="1:10" x14ac:dyDescent="0.2">
      <c r="A1229" s="142"/>
      <c r="B1229" s="142"/>
      <c r="C1229" s="142"/>
      <c r="D1229" s="142"/>
      <c r="E1229" s="142"/>
      <c r="F1229" s="142"/>
      <c r="G1229" s="142"/>
      <c r="H1229" s="142"/>
      <c r="I1229" s="142"/>
      <c r="J1229" s="142"/>
    </row>
    <row r="1230" spans="1:10" x14ac:dyDescent="0.2">
      <c r="A1230" s="142"/>
      <c r="B1230" s="142"/>
      <c r="C1230" s="142"/>
      <c r="D1230" s="142"/>
      <c r="E1230" s="142"/>
      <c r="F1230" s="142"/>
      <c r="G1230" s="142"/>
      <c r="H1230" s="142"/>
      <c r="I1230" s="142"/>
      <c r="J1230" s="142"/>
    </row>
    <row r="1231" spans="1:10" x14ac:dyDescent="0.2">
      <c r="A1231" s="142"/>
      <c r="B1231" s="142"/>
      <c r="C1231" s="142"/>
      <c r="D1231" s="142"/>
      <c r="E1231" s="142"/>
      <c r="F1231" s="142"/>
      <c r="G1231" s="142"/>
      <c r="H1231" s="142"/>
      <c r="I1231" s="142"/>
      <c r="J1231" s="142"/>
    </row>
    <row r="1232" spans="1:10" x14ac:dyDescent="0.2">
      <c r="A1232" s="142"/>
      <c r="B1232" s="142"/>
      <c r="C1232" s="142"/>
      <c r="D1232" s="142"/>
      <c r="E1232" s="142"/>
      <c r="F1232" s="142"/>
      <c r="G1232" s="142"/>
      <c r="H1232" s="142"/>
      <c r="I1232" s="142"/>
      <c r="J1232" s="142"/>
    </row>
    <row r="1233" spans="1:10" x14ac:dyDescent="0.2">
      <c r="A1233" s="142"/>
      <c r="B1233" s="142"/>
      <c r="C1233" s="142"/>
      <c r="D1233" s="142"/>
      <c r="E1233" s="142"/>
      <c r="F1233" s="142"/>
      <c r="G1233" s="142"/>
      <c r="H1233" s="142"/>
      <c r="I1233" s="142"/>
      <c r="J1233" s="142"/>
    </row>
    <row r="1234" spans="1:10" x14ac:dyDescent="0.2">
      <c r="A1234" s="142"/>
      <c r="B1234" s="142"/>
      <c r="C1234" s="142"/>
      <c r="D1234" s="142"/>
      <c r="E1234" s="142"/>
      <c r="F1234" s="142"/>
      <c r="G1234" s="142"/>
      <c r="H1234" s="142"/>
      <c r="I1234" s="142"/>
      <c r="J1234" s="142"/>
    </row>
    <row r="1235" spans="1:10" x14ac:dyDescent="0.2">
      <c r="A1235" s="142"/>
      <c r="B1235" s="142"/>
      <c r="C1235" s="142"/>
      <c r="D1235" s="142"/>
      <c r="E1235" s="142"/>
      <c r="F1235" s="142"/>
      <c r="G1235" s="142"/>
      <c r="H1235" s="142"/>
      <c r="I1235" s="142"/>
      <c r="J1235" s="142"/>
    </row>
    <row r="1236" spans="1:10" x14ac:dyDescent="0.2">
      <c r="A1236" s="142"/>
      <c r="B1236" s="142"/>
      <c r="C1236" s="142"/>
      <c r="D1236" s="142"/>
      <c r="E1236" s="142"/>
      <c r="F1236" s="142"/>
      <c r="G1236" s="142"/>
      <c r="H1236" s="142"/>
      <c r="I1236" s="142"/>
      <c r="J1236" s="142"/>
    </row>
    <row r="1237" spans="1:10" x14ac:dyDescent="0.2">
      <c r="A1237" s="142"/>
      <c r="B1237" s="142"/>
      <c r="C1237" s="142"/>
      <c r="D1237" s="142"/>
      <c r="E1237" s="142"/>
      <c r="F1237" s="142"/>
      <c r="G1237" s="142"/>
      <c r="H1237" s="142"/>
      <c r="I1237" s="142"/>
      <c r="J1237" s="142"/>
    </row>
    <row r="1238" spans="1:10" x14ac:dyDescent="0.2">
      <c r="A1238" s="142"/>
      <c r="B1238" s="142"/>
      <c r="C1238" s="142"/>
      <c r="D1238" s="142"/>
      <c r="E1238" s="142"/>
      <c r="F1238" s="142"/>
      <c r="G1238" s="142"/>
      <c r="H1238" s="142"/>
      <c r="I1238" s="142"/>
      <c r="J1238" s="142"/>
    </row>
    <row r="1239" spans="1:10" x14ac:dyDescent="0.2">
      <c r="A1239" s="142"/>
      <c r="B1239" s="142"/>
      <c r="C1239" s="142"/>
      <c r="D1239" s="142"/>
      <c r="E1239" s="142"/>
      <c r="F1239" s="142"/>
      <c r="G1239" s="142"/>
      <c r="H1239" s="142"/>
      <c r="I1239" s="142"/>
      <c r="J1239" s="142"/>
    </row>
    <row r="1240" spans="1:10" x14ac:dyDescent="0.2">
      <c r="A1240" s="142"/>
      <c r="B1240" s="142"/>
      <c r="C1240" s="142"/>
      <c r="D1240" s="142"/>
      <c r="E1240" s="142"/>
      <c r="F1240" s="142"/>
      <c r="G1240" s="142"/>
      <c r="H1240" s="142"/>
      <c r="I1240" s="142"/>
      <c r="J1240" s="142"/>
    </row>
    <row r="1241" spans="1:10" x14ac:dyDescent="0.2">
      <c r="A1241" s="142"/>
      <c r="B1241" s="142"/>
      <c r="C1241" s="142"/>
      <c r="D1241" s="142"/>
      <c r="E1241" s="142"/>
      <c r="F1241" s="142"/>
      <c r="G1241" s="142"/>
      <c r="H1241" s="142"/>
      <c r="I1241" s="142"/>
      <c r="J1241" s="142"/>
    </row>
    <row r="1242" spans="1:10" x14ac:dyDescent="0.2">
      <c r="A1242" s="142"/>
      <c r="B1242" s="142"/>
      <c r="C1242" s="142"/>
      <c r="D1242" s="142"/>
      <c r="E1242" s="142"/>
      <c r="F1242" s="142"/>
      <c r="G1242" s="142"/>
      <c r="H1242" s="142"/>
      <c r="I1242" s="142"/>
      <c r="J1242" s="142"/>
    </row>
    <row r="1243" spans="1:10" x14ac:dyDescent="0.2">
      <c r="A1243" s="142"/>
      <c r="B1243" s="142"/>
      <c r="C1243" s="142"/>
      <c r="D1243" s="142"/>
      <c r="E1243" s="142"/>
      <c r="F1243" s="142"/>
      <c r="G1243" s="142"/>
      <c r="H1243" s="142"/>
      <c r="I1243" s="142"/>
      <c r="J1243" s="142"/>
    </row>
    <row r="1244" spans="1:10" x14ac:dyDescent="0.2">
      <c r="A1244" s="142"/>
      <c r="B1244" s="142"/>
      <c r="C1244" s="142"/>
      <c r="D1244" s="142"/>
      <c r="E1244" s="142"/>
      <c r="F1244" s="142"/>
      <c r="G1244" s="142"/>
      <c r="H1244" s="142"/>
      <c r="I1244" s="142"/>
      <c r="J1244" s="142"/>
    </row>
    <row r="1245" spans="1:10" x14ac:dyDescent="0.2">
      <c r="A1245" s="142"/>
      <c r="B1245" s="142"/>
      <c r="C1245" s="142"/>
      <c r="D1245" s="142"/>
      <c r="E1245" s="142"/>
      <c r="F1245" s="142"/>
      <c r="G1245" s="142"/>
      <c r="H1245" s="142"/>
      <c r="I1245" s="142"/>
      <c r="J1245" s="142"/>
    </row>
    <row r="1246" spans="1:10" x14ac:dyDescent="0.2">
      <c r="A1246" s="142"/>
      <c r="B1246" s="142"/>
      <c r="C1246" s="142"/>
      <c r="D1246" s="142"/>
      <c r="E1246" s="142"/>
      <c r="F1246" s="142"/>
      <c r="G1246" s="142"/>
      <c r="H1246" s="142"/>
      <c r="I1246" s="142"/>
      <c r="J1246" s="142"/>
    </row>
    <row r="1247" spans="1:10" x14ac:dyDescent="0.2">
      <c r="A1247" s="142"/>
      <c r="B1247" s="142"/>
      <c r="C1247" s="142"/>
      <c r="D1247" s="142"/>
      <c r="E1247" s="142"/>
      <c r="F1247" s="142"/>
      <c r="G1247" s="142"/>
      <c r="H1247" s="142"/>
      <c r="I1247" s="142"/>
      <c r="J1247" s="142"/>
    </row>
    <row r="1248" spans="1:10" x14ac:dyDescent="0.2">
      <c r="A1248" s="142"/>
      <c r="B1248" s="142"/>
      <c r="C1248" s="142"/>
      <c r="D1248" s="142"/>
      <c r="E1248" s="142"/>
      <c r="F1248" s="142"/>
      <c r="G1248" s="142"/>
      <c r="H1248" s="142"/>
      <c r="I1248" s="142"/>
      <c r="J1248" s="142"/>
    </row>
    <row r="1249" spans="1:10" x14ac:dyDescent="0.2">
      <c r="A1249" s="142"/>
      <c r="B1249" s="142"/>
      <c r="C1249" s="142"/>
      <c r="D1249" s="142"/>
      <c r="E1249" s="142"/>
      <c r="F1249" s="142"/>
      <c r="G1249" s="142"/>
      <c r="H1249" s="142"/>
      <c r="I1249" s="142"/>
      <c r="J1249" s="142"/>
    </row>
    <row r="1250" spans="1:10" x14ac:dyDescent="0.2">
      <c r="A1250" s="142"/>
      <c r="B1250" s="142"/>
      <c r="C1250" s="142"/>
      <c r="D1250" s="142"/>
      <c r="E1250" s="142"/>
      <c r="F1250" s="142"/>
      <c r="G1250" s="142"/>
      <c r="H1250" s="142"/>
      <c r="I1250" s="142"/>
      <c r="J1250" s="142"/>
    </row>
    <row r="1251" spans="1:10" x14ac:dyDescent="0.2">
      <c r="A1251" s="142"/>
      <c r="B1251" s="142"/>
      <c r="C1251" s="142"/>
      <c r="D1251" s="142"/>
      <c r="E1251" s="142"/>
      <c r="F1251" s="142"/>
      <c r="G1251" s="142"/>
      <c r="H1251" s="142"/>
      <c r="I1251" s="142"/>
      <c r="J1251" s="142"/>
    </row>
    <row r="1252" spans="1:10" x14ac:dyDescent="0.2">
      <c r="A1252" s="142"/>
      <c r="B1252" s="142"/>
      <c r="C1252" s="142"/>
      <c r="D1252" s="142"/>
      <c r="E1252" s="142"/>
      <c r="F1252" s="142"/>
      <c r="G1252" s="142"/>
      <c r="H1252" s="142"/>
      <c r="I1252" s="142"/>
      <c r="J1252" s="142"/>
    </row>
    <row r="1253" spans="1:10" x14ac:dyDescent="0.2">
      <c r="A1253" s="142"/>
      <c r="B1253" s="142"/>
      <c r="C1253" s="142"/>
      <c r="D1253" s="142"/>
      <c r="E1253" s="142"/>
      <c r="F1253" s="142"/>
      <c r="G1253" s="142"/>
      <c r="H1253" s="142"/>
      <c r="I1253" s="142"/>
      <c r="J1253" s="142"/>
    </row>
    <row r="1254" spans="1:10" x14ac:dyDescent="0.2">
      <c r="A1254" s="142"/>
      <c r="B1254" s="142"/>
      <c r="C1254" s="142"/>
      <c r="D1254" s="142"/>
      <c r="E1254" s="142"/>
      <c r="F1254" s="142"/>
      <c r="G1254" s="142"/>
      <c r="H1254" s="142"/>
      <c r="I1254" s="142"/>
      <c r="J1254" s="142"/>
    </row>
    <row r="1255" spans="1:10" x14ac:dyDescent="0.2">
      <c r="A1255" s="142"/>
      <c r="B1255" s="142"/>
      <c r="C1255" s="142"/>
      <c r="D1255" s="142"/>
      <c r="E1255" s="142"/>
      <c r="F1255" s="142"/>
      <c r="G1255" s="142"/>
      <c r="H1255" s="142"/>
      <c r="I1255" s="142"/>
      <c r="J1255" s="142"/>
    </row>
    <row r="1256" spans="1:10" x14ac:dyDescent="0.2">
      <c r="A1256" s="142"/>
      <c r="B1256" s="142"/>
      <c r="C1256" s="142"/>
      <c r="D1256" s="142"/>
      <c r="E1256" s="142"/>
      <c r="F1256" s="142"/>
      <c r="G1256" s="142"/>
      <c r="H1256" s="142"/>
      <c r="I1256" s="142"/>
      <c r="J1256" s="142"/>
    </row>
    <row r="1257" spans="1:10" x14ac:dyDescent="0.2">
      <c r="A1257" s="142"/>
      <c r="B1257" s="142"/>
      <c r="C1257" s="142"/>
      <c r="D1257" s="142"/>
      <c r="E1257" s="142"/>
      <c r="F1257" s="142"/>
      <c r="G1257" s="142"/>
      <c r="H1257" s="142"/>
      <c r="I1257" s="142"/>
      <c r="J1257" s="142"/>
    </row>
    <row r="1258" spans="1:10" x14ac:dyDescent="0.2">
      <c r="A1258" s="142"/>
      <c r="B1258" s="142"/>
      <c r="C1258" s="142"/>
      <c r="D1258" s="142"/>
      <c r="E1258" s="142"/>
      <c r="F1258" s="142"/>
      <c r="G1258" s="142"/>
      <c r="H1258" s="142"/>
      <c r="I1258" s="142"/>
      <c r="J1258" s="142"/>
    </row>
    <row r="1259" spans="1:10" x14ac:dyDescent="0.2">
      <c r="A1259" s="142"/>
      <c r="B1259" s="142"/>
      <c r="C1259" s="142"/>
      <c r="D1259" s="142"/>
      <c r="E1259" s="142"/>
      <c r="F1259" s="142"/>
      <c r="G1259" s="142"/>
      <c r="H1259" s="142"/>
      <c r="I1259" s="142"/>
      <c r="J1259" s="142"/>
    </row>
    <row r="1260" spans="1:10" x14ac:dyDescent="0.2">
      <c r="A1260" s="142"/>
      <c r="B1260" s="142"/>
      <c r="C1260" s="142"/>
      <c r="D1260" s="142"/>
      <c r="E1260" s="142"/>
      <c r="F1260" s="142"/>
      <c r="G1260" s="142"/>
      <c r="H1260" s="142"/>
      <c r="I1260" s="142"/>
      <c r="J1260" s="142"/>
    </row>
    <row r="1261" spans="1:10" x14ac:dyDescent="0.2">
      <c r="A1261" s="142"/>
      <c r="B1261" s="142"/>
      <c r="C1261" s="142"/>
      <c r="D1261" s="142"/>
      <c r="E1261" s="142"/>
      <c r="F1261" s="142"/>
      <c r="G1261" s="142"/>
      <c r="H1261" s="142"/>
      <c r="I1261" s="142"/>
      <c r="J1261" s="142"/>
    </row>
    <row r="1262" spans="1:10" x14ac:dyDescent="0.2">
      <c r="A1262" s="142"/>
      <c r="B1262" s="142"/>
      <c r="C1262" s="142"/>
      <c r="D1262" s="142"/>
      <c r="E1262" s="142"/>
      <c r="F1262" s="142"/>
      <c r="G1262" s="142"/>
      <c r="H1262" s="142"/>
      <c r="I1262" s="142"/>
      <c r="J1262" s="142"/>
    </row>
    <row r="1263" spans="1:10" x14ac:dyDescent="0.2">
      <c r="A1263" s="142"/>
      <c r="B1263" s="142"/>
      <c r="C1263" s="142"/>
      <c r="D1263" s="142"/>
      <c r="E1263" s="142"/>
      <c r="F1263" s="142"/>
      <c r="G1263" s="142"/>
      <c r="H1263" s="142"/>
      <c r="I1263" s="142"/>
      <c r="J1263" s="142"/>
    </row>
    <row r="1264" spans="1:10" x14ac:dyDescent="0.2">
      <c r="A1264" s="142"/>
      <c r="B1264" s="142"/>
      <c r="C1264" s="142"/>
      <c r="D1264" s="142"/>
      <c r="E1264" s="142"/>
      <c r="F1264" s="142"/>
      <c r="G1264" s="142"/>
      <c r="H1264" s="142"/>
      <c r="I1264" s="142"/>
      <c r="J1264" s="142"/>
    </row>
    <row r="1265" spans="1:10" x14ac:dyDescent="0.2">
      <c r="A1265" s="142"/>
      <c r="B1265" s="142"/>
      <c r="C1265" s="142"/>
      <c r="D1265" s="142"/>
      <c r="E1265" s="142"/>
      <c r="F1265" s="142"/>
      <c r="G1265" s="142"/>
      <c r="H1265" s="142"/>
      <c r="I1265" s="142"/>
      <c r="J1265" s="142"/>
    </row>
    <row r="1266" spans="1:10" x14ac:dyDescent="0.2">
      <c r="A1266" s="142"/>
      <c r="B1266" s="142"/>
      <c r="C1266" s="142"/>
      <c r="D1266" s="142"/>
      <c r="E1266" s="142"/>
      <c r="F1266" s="142"/>
      <c r="G1266" s="142"/>
      <c r="H1266" s="142"/>
      <c r="I1266" s="142"/>
      <c r="J1266" s="142"/>
    </row>
    <row r="1267" spans="1:10" x14ac:dyDescent="0.2">
      <c r="A1267" s="142"/>
      <c r="B1267" s="142"/>
      <c r="C1267" s="142"/>
      <c r="D1267" s="142"/>
      <c r="E1267" s="142"/>
      <c r="F1267" s="142"/>
      <c r="G1267" s="142"/>
      <c r="H1267" s="142"/>
      <c r="I1267" s="142"/>
      <c r="J1267" s="142"/>
    </row>
    <row r="1268" spans="1:10" x14ac:dyDescent="0.2">
      <c r="A1268" s="142"/>
      <c r="B1268" s="142"/>
      <c r="C1268" s="142"/>
      <c r="D1268" s="142"/>
      <c r="E1268" s="142"/>
      <c r="F1268" s="142"/>
      <c r="G1268" s="142"/>
      <c r="H1268" s="142"/>
      <c r="I1268" s="142"/>
      <c r="J1268" s="142"/>
    </row>
    <row r="1269" spans="1:10" x14ac:dyDescent="0.2">
      <c r="A1269" s="142"/>
      <c r="B1269" s="142"/>
      <c r="C1269" s="142"/>
      <c r="D1269" s="142"/>
      <c r="E1269" s="142"/>
      <c r="F1269" s="142"/>
      <c r="G1269" s="142"/>
      <c r="H1269" s="142"/>
      <c r="I1269" s="142"/>
      <c r="J1269" s="142"/>
    </row>
    <row r="1270" spans="1:10" x14ac:dyDescent="0.2">
      <c r="A1270" s="142"/>
      <c r="B1270" s="142"/>
      <c r="C1270" s="142"/>
      <c r="D1270" s="142"/>
      <c r="E1270" s="142"/>
      <c r="F1270" s="142"/>
      <c r="G1270" s="142"/>
      <c r="H1270" s="142"/>
      <c r="I1270" s="142"/>
      <c r="J1270" s="142"/>
    </row>
    <row r="1271" spans="1:10" x14ac:dyDescent="0.2">
      <c r="A1271" s="142"/>
      <c r="B1271" s="142"/>
      <c r="C1271" s="142"/>
      <c r="D1271" s="142"/>
      <c r="E1271" s="142"/>
      <c r="F1271" s="142"/>
      <c r="G1271" s="142"/>
      <c r="H1271" s="142"/>
      <c r="I1271" s="142"/>
      <c r="J1271" s="142"/>
    </row>
    <row r="1272" spans="1:10" x14ac:dyDescent="0.2">
      <c r="A1272" s="142"/>
      <c r="B1272" s="142"/>
      <c r="C1272" s="142"/>
      <c r="D1272" s="142"/>
      <c r="E1272" s="142"/>
      <c r="F1272" s="142"/>
      <c r="G1272" s="142"/>
      <c r="H1272" s="142"/>
      <c r="I1272" s="142"/>
      <c r="J1272" s="142"/>
    </row>
    <row r="1273" spans="1:10" x14ac:dyDescent="0.2">
      <c r="A1273" s="142"/>
      <c r="B1273" s="142"/>
      <c r="C1273" s="142"/>
      <c r="D1273" s="142"/>
      <c r="E1273" s="142"/>
      <c r="F1273" s="142"/>
      <c r="G1273" s="142"/>
      <c r="H1273" s="142"/>
      <c r="I1273" s="142"/>
      <c r="J1273" s="142"/>
    </row>
    <row r="1274" spans="1:10" x14ac:dyDescent="0.2">
      <c r="A1274" s="142"/>
      <c r="B1274" s="142"/>
      <c r="C1274" s="142"/>
      <c r="D1274" s="142"/>
      <c r="E1274" s="142"/>
      <c r="F1274" s="142"/>
      <c r="G1274" s="142"/>
      <c r="H1274" s="142"/>
      <c r="I1274" s="142"/>
      <c r="J1274" s="142"/>
    </row>
    <row r="1275" spans="1:10" x14ac:dyDescent="0.2">
      <c r="A1275" s="142"/>
      <c r="B1275" s="142"/>
      <c r="C1275" s="142"/>
      <c r="D1275" s="142"/>
      <c r="E1275" s="142"/>
      <c r="F1275" s="142"/>
      <c r="G1275" s="142"/>
      <c r="H1275" s="142"/>
      <c r="I1275" s="142"/>
      <c r="J1275" s="142"/>
    </row>
    <row r="1276" spans="1:10" x14ac:dyDescent="0.2">
      <c r="A1276" s="142"/>
      <c r="B1276" s="142"/>
      <c r="C1276" s="142"/>
      <c r="D1276" s="142"/>
      <c r="E1276" s="142"/>
      <c r="F1276" s="142"/>
      <c r="G1276" s="142"/>
      <c r="H1276" s="142"/>
      <c r="I1276" s="142"/>
      <c r="J1276" s="142"/>
    </row>
    <row r="1277" spans="1:10" x14ac:dyDescent="0.2">
      <c r="A1277" s="142"/>
      <c r="B1277" s="142"/>
      <c r="C1277" s="142"/>
      <c r="D1277" s="142"/>
      <c r="E1277" s="142"/>
      <c r="F1277" s="142"/>
      <c r="G1277" s="142"/>
      <c r="H1277" s="142"/>
      <c r="I1277" s="142"/>
      <c r="J1277" s="142"/>
    </row>
    <row r="1278" spans="1:10" x14ac:dyDescent="0.2">
      <c r="A1278" s="142"/>
      <c r="B1278" s="142"/>
      <c r="C1278" s="142"/>
      <c r="D1278" s="142"/>
      <c r="E1278" s="142"/>
      <c r="F1278" s="142"/>
      <c r="G1278" s="142"/>
      <c r="H1278" s="142"/>
      <c r="I1278" s="142"/>
      <c r="J1278" s="142"/>
    </row>
    <row r="1279" spans="1:10" x14ac:dyDescent="0.2">
      <c r="A1279" s="142"/>
      <c r="B1279" s="142"/>
      <c r="C1279" s="142"/>
      <c r="D1279" s="142"/>
      <c r="E1279" s="142"/>
      <c r="F1279" s="142"/>
      <c r="G1279" s="142"/>
      <c r="H1279" s="142"/>
      <c r="I1279" s="142"/>
      <c r="J1279" s="142"/>
    </row>
    <row r="1280" spans="1:10" x14ac:dyDescent="0.2">
      <c r="A1280" s="142"/>
      <c r="B1280" s="142"/>
      <c r="C1280" s="142"/>
      <c r="D1280" s="142"/>
      <c r="E1280" s="142"/>
      <c r="F1280" s="142"/>
      <c r="G1280" s="142"/>
      <c r="H1280" s="142"/>
      <c r="I1280" s="142"/>
      <c r="J1280" s="142"/>
    </row>
    <row r="1281" spans="1:10" x14ac:dyDescent="0.2">
      <c r="A1281" s="142"/>
      <c r="B1281" s="142"/>
      <c r="C1281" s="142"/>
      <c r="D1281" s="142"/>
      <c r="E1281" s="142"/>
      <c r="F1281" s="142"/>
      <c r="G1281" s="142"/>
      <c r="H1281" s="142"/>
      <c r="I1281" s="142"/>
      <c r="J1281" s="142"/>
    </row>
    <row r="1282" spans="1:10" x14ac:dyDescent="0.2">
      <c r="A1282" s="142"/>
      <c r="B1282" s="142"/>
      <c r="C1282" s="142"/>
      <c r="D1282" s="142"/>
      <c r="E1282" s="142"/>
      <c r="F1282" s="142"/>
      <c r="G1282" s="142"/>
      <c r="H1282" s="142"/>
      <c r="I1282" s="142"/>
      <c r="J1282" s="142"/>
    </row>
    <row r="1283" spans="1:10" x14ac:dyDescent="0.2">
      <c r="A1283" s="142"/>
      <c r="B1283" s="142"/>
      <c r="C1283" s="142"/>
      <c r="D1283" s="142"/>
      <c r="E1283" s="142"/>
      <c r="F1283" s="142"/>
      <c r="G1283" s="142"/>
      <c r="H1283" s="142"/>
      <c r="I1283" s="142"/>
      <c r="J1283" s="142"/>
    </row>
    <row r="1284" spans="1:10" x14ac:dyDescent="0.2">
      <c r="A1284" s="142"/>
      <c r="B1284" s="142"/>
      <c r="C1284" s="142"/>
      <c r="D1284" s="142"/>
      <c r="E1284" s="142"/>
      <c r="F1284" s="142"/>
      <c r="G1284" s="142"/>
      <c r="H1284" s="142"/>
      <c r="I1284" s="142"/>
      <c r="J1284" s="142"/>
    </row>
    <row r="1285" spans="1:10" x14ac:dyDescent="0.2">
      <c r="A1285" s="142"/>
      <c r="B1285" s="142"/>
      <c r="C1285" s="142"/>
      <c r="D1285" s="142"/>
      <c r="E1285" s="142"/>
      <c r="F1285" s="142"/>
      <c r="G1285" s="142"/>
      <c r="H1285" s="142"/>
      <c r="I1285" s="142"/>
      <c r="J1285" s="142"/>
    </row>
    <row r="1286" spans="1:10" x14ac:dyDescent="0.2">
      <c r="A1286" s="142"/>
      <c r="B1286" s="142"/>
      <c r="C1286" s="142"/>
      <c r="D1286" s="142"/>
      <c r="E1286" s="142"/>
      <c r="F1286" s="142"/>
      <c r="G1286" s="142"/>
      <c r="H1286" s="142"/>
      <c r="I1286" s="142"/>
      <c r="J1286" s="142"/>
    </row>
    <row r="1287" spans="1:10" x14ac:dyDescent="0.2">
      <c r="A1287" s="142"/>
      <c r="B1287" s="142"/>
      <c r="C1287" s="142"/>
      <c r="D1287" s="142"/>
      <c r="E1287" s="142"/>
      <c r="F1287" s="142"/>
      <c r="G1287" s="142"/>
      <c r="H1287" s="142"/>
      <c r="I1287" s="142"/>
      <c r="J1287" s="142"/>
    </row>
  </sheetData>
  <mergeCells count="15">
    <mergeCell ref="L50:M59"/>
    <mergeCell ref="B67:K67"/>
    <mergeCell ref="L61:M66"/>
    <mergeCell ref="N3:N4"/>
    <mergeCell ref="L3:M3"/>
    <mergeCell ref="B1:Q1"/>
    <mergeCell ref="A49:B49"/>
    <mergeCell ref="H3:I3"/>
    <mergeCell ref="J3:K3"/>
    <mergeCell ref="B3:C3"/>
    <mergeCell ref="D3:E3"/>
    <mergeCell ref="F3:G3"/>
    <mergeCell ref="L17:M35"/>
    <mergeCell ref="L37:M48"/>
    <mergeCell ref="O3:O4"/>
  </mergeCells>
  <phoneticPr fontId="1" type="noConversion"/>
  <printOptions horizontalCentered="1"/>
  <pageMargins left="0.25" right="0.25" top="0.55000000000000004" bottom="0.55000000000000004" header="0.25" footer="0.25"/>
  <pageSetup scale="77" firstPageNumber="42" orientation="portrait" r:id="rId1"/>
  <headerFooter alignWithMargins="0">
    <oddFooter>&amp;L&amp;"Times New Roman,Regular"&amp;10Source: Fall EIS File&amp;C&amp;"Times New Roman,Bold"&amp;10E-1.0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E-1.0</vt:lpstr>
      <vt:lpstr>'E-1.0'!Print_Area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University</dc:creator>
  <cp:lastModifiedBy>Robin Gunzelman</cp:lastModifiedBy>
  <cp:lastPrinted>2023-01-06T19:46:15Z</cp:lastPrinted>
  <dcterms:created xsi:type="dcterms:W3CDTF">2003-02-19T16:56:13Z</dcterms:created>
  <dcterms:modified xsi:type="dcterms:W3CDTF">2023-01-06T19:53:40Z</dcterms:modified>
</cp:coreProperties>
</file>