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stRes\FACTBOOK\2022-23\"/>
    </mc:Choice>
  </mc:AlternateContent>
  <xr:revisionPtr revIDLastSave="0" documentId="13_ncr:1_{4B1049A7-2FF9-4208-BA0F-830A77846185}" xr6:coauthVersionLast="36" xr6:coauthVersionMax="36" xr10:uidLastSave="{00000000-0000-0000-0000-000000000000}"/>
  <bookViews>
    <workbookView xWindow="240" yWindow="135" windowWidth="9690" windowHeight="6150" xr2:uid="{00000000-000D-0000-FFFF-FFFF00000000}"/>
  </bookViews>
  <sheets>
    <sheet name="D-6.0" sheetId="1" r:id="rId1"/>
  </sheets>
  <definedNames>
    <definedName name="_xlnm.Print_Area" localSheetId="0">'D-6.0'!$A$1:$AE$56</definedName>
  </definedNames>
  <calcPr calcId="191029"/>
</workbook>
</file>

<file path=xl/calcChain.xml><?xml version="1.0" encoding="utf-8"?>
<calcChain xmlns="http://schemas.openxmlformats.org/spreadsheetml/2006/main">
  <c r="AF42" i="1" l="1"/>
  <c r="AF37" i="1"/>
  <c r="AF32" i="1"/>
  <c r="AF27" i="1"/>
  <c r="AF22" i="1"/>
  <c r="AF17" i="1"/>
  <c r="AF45" i="1" l="1"/>
  <c r="AD42" i="1"/>
  <c r="AD37" i="1"/>
  <c r="AD32" i="1"/>
  <c r="AD27" i="1"/>
  <c r="AD22" i="1"/>
  <c r="AD17" i="1"/>
  <c r="AD12" i="1"/>
  <c r="AD7" i="1"/>
  <c r="AF40" i="1" l="1"/>
  <c r="AF30" i="1"/>
  <c r="AF20" i="1"/>
  <c r="AF10" i="1"/>
  <c r="AF25" i="1"/>
  <c r="AF35" i="1"/>
  <c r="AF15" i="1"/>
  <c r="AD15" i="1"/>
  <c r="AD10" i="1"/>
  <c r="AD25" i="1"/>
  <c r="AD5" i="1"/>
  <c r="AD30" i="1" s="1"/>
  <c r="AC42" i="1"/>
  <c r="AC37" i="1"/>
  <c r="AC32" i="1"/>
  <c r="AC27" i="1"/>
  <c r="AC22" i="1"/>
  <c r="AC17" i="1"/>
  <c r="AC12" i="1"/>
  <c r="AC7" i="1"/>
  <c r="AD20" i="1" l="1"/>
  <c r="AC5" i="1"/>
  <c r="AC20" i="1" s="1"/>
  <c r="AD45" i="1"/>
  <c r="AD35" i="1"/>
  <c r="AD40" i="1"/>
  <c r="AC30" i="1"/>
  <c r="AC15" i="1"/>
  <c r="AC25" i="1"/>
  <c r="AC45" i="1"/>
  <c r="AB42" i="1"/>
  <c r="AB37" i="1"/>
  <c r="AB32" i="1"/>
  <c r="AB27" i="1"/>
  <c r="AB22" i="1"/>
  <c r="AB17" i="1"/>
  <c r="AB12" i="1"/>
  <c r="AB7" i="1"/>
  <c r="AC40" i="1" l="1"/>
  <c r="AC35" i="1"/>
  <c r="AC10" i="1"/>
  <c r="AB5" i="1"/>
  <c r="AB30" i="1" s="1"/>
  <c r="AA42" i="1"/>
  <c r="AA37" i="1"/>
  <c r="AA32" i="1"/>
  <c r="AA27" i="1"/>
  <c r="AA22" i="1"/>
  <c r="AA17" i="1"/>
  <c r="AA12" i="1"/>
  <c r="AA7" i="1"/>
  <c r="AB15" i="1" l="1"/>
  <c r="AB10" i="1"/>
  <c r="AB20" i="1"/>
  <c r="AB45" i="1"/>
  <c r="AB35" i="1"/>
  <c r="AB25" i="1"/>
  <c r="AB40" i="1"/>
  <c r="AA5" i="1"/>
  <c r="AA30" i="1" s="1"/>
  <c r="Z42" i="1"/>
  <c r="Z37" i="1"/>
  <c r="Z32" i="1"/>
  <c r="Z27" i="1"/>
  <c r="Z22" i="1"/>
  <c r="Z17" i="1"/>
  <c r="Z12" i="1"/>
  <c r="Z7" i="1"/>
  <c r="AA10" i="1" l="1"/>
  <c r="AA35" i="1"/>
  <c r="AA25" i="1"/>
  <c r="AA20" i="1"/>
  <c r="AA45" i="1"/>
  <c r="AA15" i="1"/>
  <c r="AA40" i="1"/>
  <c r="Z5" i="1"/>
  <c r="Z40" i="1" s="1"/>
  <c r="Z30" i="1"/>
  <c r="Z25" i="1"/>
  <c r="Y42" i="1"/>
  <c r="Y37" i="1"/>
  <c r="Y32" i="1"/>
  <c r="Y27" i="1"/>
  <c r="Y22" i="1"/>
  <c r="Y17" i="1"/>
  <c r="Y12" i="1"/>
  <c r="Y7" i="1"/>
  <c r="Z20" i="1" l="1"/>
  <c r="Z35" i="1"/>
  <c r="Z10" i="1"/>
  <c r="Z45" i="1"/>
  <c r="Z15" i="1"/>
  <c r="Y5" i="1"/>
  <c r="Y35" i="1" s="1"/>
  <c r="AE42" i="1"/>
  <c r="AE37" i="1"/>
  <c r="AE32" i="1"/>
  <c r="AE27" i="1"/>
  <c r="AE22" i="1"/>
  <c r="AE17" i="1"/>
  <c r="AE12" i="1"/>
  <c r="AE7" i="1"/>
  <c r="S5" i="1"/>
  <c r="U42" i="1"/>
  <c r="V42" i="1"/>
  <c r="W42" i="1"/>
  <c r="U37" i="1"/>
  <c r="V37" i="1"/>
  <c r="W37" i="1"/>
  <c r="U32" i="1"/>
  <c r="V32" i="1"/>
  <c r="W32" i="1"/>
  <c r="W27" i="1"/>
  <c r="U27" i="1"/>
  <c r="V27" i="1"/>
  <c r="U22" i="1"/>
  <c r="V22" i="1"/>
  <c r="W22" i="1"/>
  <c r="U17" i="1"/>
  <c r="V17" i="1"/>
  <c r="W17" i="1"/>
  <c r="U12" i="1"/>
  <c r="V12" i="1"/>
  <c r="W12" i="1"/>
  <c r="U7" i="1"/>
  <c r="V7" i="1"/>
  <c r="W7" i="1"/>
  <c r="X42" i="1"/>
  <c r="X37" i="1"/>
  <c r="X32" i="1"/>
  <c r="X27" i="1"/>
  <c r="X22" i="1"/>
  <c r="X17" i="1"/>
  <c r="X12" i="1"/>
  <c r="X7" i="1"/>
  <c r="T42" i="1"/>
  <c r="T37" i="1"/>
  <c r="T32" i="1"/>
  <c r="T27" i="1"/>
  <c r="T22" i="1"/>
  <c r="T17" i="1"/>
  <c r="T12" i="1"/>
  <c r="T7" i="1"/>
  <c r="Q42" i="1"/>
  <c r="Q37" i="1"/>
  <c r="Q32" i="1"/>
  <c r="Q27" i="1"/>
  <c r="Q22" i="1"/>
  <c r="Q17" i="1"/>
  <c r="Q12" i="1"/>
  <c r="Q7" i="1"/>
  <c r="P42" i="1"/>
  <c r="P7" i="1"/>
  <c r="P12" i="1"/>
  <c r="P17" i="1"/>
  <c r="P22" i="1"/>
  <c r="P27" i="1"/>
  <c r="P32" i="1"/>
  <c r="P37" i="1"/>
  <c r="G42" i="1"/>
  <c r="G45" i="1" s="1"/>
  <c r="G37" i="1"/>
  <c r="G40" i="1" s="1"/>
  <c r="G32" i="1"/>
  <c r="G35" i="1" s="1"/>
  <c r="G27" i="1"/>
  <c r="G30" i="1" s="1"/>
  <c r="G22" i="1"/>
  <c r="G25" i="1" s="1"/>
  <c r="G17" i="1"/>
  <c r="G20" i="1" s="1"/>
  <c r="G12" i="1"/>
  <c r="G15" i="1" s="1"/>
  <c r="G7" i="1"/>
  <c r="G10" i="1" s="1"/>
  <c r="F7" i="1"/>
  <c r="F12" i="1"/>
  <c r="F17" i="1"/>
  <c r="F22" i="1"/>
  <c r="F27" i="1"/>
  <c r="F32" i="1"/>
  <c r="F37" i="1"/>
  <c r="F42" i="1"/>
  <c r="O42" i="1"/>
  <c r="O7" i="1"/>
  <c r="O12" i="1"/>
  <c r="O17" i="1"/>
  <c r="O22" i="1"/>
  <c r="O27" i="1"/>
  <c r="O32" i="1"/>
  <c r="O37" i="1"/>
  <c r="N42" i="1"/>
  <c r="N7" i="1"/>
  <c r="N12" i="1"/>
  <c r="N17" i="1"/>
  <c r="N22" i="1"/>
  <c r="N27" i="1"/>
  <c r="N32" i="1"/>
  <c r="N37" i="1"/>
  <c r="D42" i="1"/>
  <c r="D7" i="1"/>
  <c r="D12" i="1"/>
  <c r="D17" i="1"/>
  <c r="D22" i="1"/>
  <c r="D27" i="1"/>
  <c r="D32" i="1"/>
  <c r="D37" i="1"/>
  <c r="I42" i="1"/>
  <c r="I7" i="1"/>
  <c r="I12" i="1"/>
  <c r="I17" i="1"/>
  <c r="I22" i="1"/>
  <c r="I27" i="1"/>
  <c r="I32" i="1"/>
  <c r="I37" i="1"/>
  <c r="R42" i="1"/>
  <c r="R37" i="1"/>
  <c r="R32" i="1"/>
  <c r="R27" i="1"/>
  <c r="R22" i="1"/>
  <c r="R17" i="1"/>
  <c r="R12" i="1"/>
  <c r="R7" i="1"/>
  <c r="M5" i="1"/>
  <c r="M35" i="1" s="1"/>
  <c r="M45" i="1"/>
  <c r="E7" i="1"/>
  <c r="E12" i="1"/>
  <c r="E17" i="1"/>
  <c r="E22" i="1"/>
  <c r="E27" i="1"/>
  <c r="E32" i="1"/>
  <c r="E37" i="1"/>
  <c r="E42" i="1"/>
  <c r="J7" i="1"/>
  <c r="J12" i="1"/>
  <c r="J17" i="1"/>
  <c r="J22" i="1"/>
  <c r="J27" i="1"/>
  <c r="J32" i="1"/>
  <c r="J37" i="1"/>
  <c r="J42" i="1"/>
  <c r="L42" i="1"/>
  <c r="L7" i="1"/>
  <c r="L12" i="1"/>
  <c r="L17" i="1"/>
  <c r="L22" i="1"/>
  <c r="L27" i="1"/>
  <c r="L32" i="1"/>
  <c r="L37" i="1"/>
  <c r="K42" i="1"/>
  <c r="K7" i="1"/>
  <c r="K12" i="1"/>
  <c r="K17" i="1"/>
  <c r="K22" i="1"/>
  <c r="K27" i="1"/>
  <c r="K32" i="1"/>
  <c r="K37" i="1"/>
  <c r="H42" i="1"/>
  <c r="H45" i="1" s="1"/>
  <c r="H37" i="1"/>
  <c r="H40" i="1" s="1"/>
  <c r="H32" i="1"/>
  <c r="H35" i="1" s="1"/>
  <c r="H27" i="1"/>
  <c r="H30" i="1" s="1"/>
  <c r="H22" i="1"/>
  <c r="H25" i="1" s="1"/>
  <c r="H17" i="1"/>
  <c r="H20" i="1"/>
  <c r="H12" i="1"/>
  <c r="H15" i="1" s="1"/>
  <c r="H7" i="1"/>
  <c r="H10" i="1"/>
  <c r="M15" i="1"/>
  <c r="M20" i="1"/>
  <c r="M40" i="1"/>
  <c r="M25" i="1"/>
  <c r="M10" i="1"/>
  <c r="W5" i="1" l="1"/>
  <c r="W40" i="1" s="1"/>
  <c r="M30" i="1"/>
  <c r="R5" i="1"/>
  <c r="R45" i="1"/>
  <c r="R25" i="1"/>
  <c r="R15" i="1"/>
  <c r="E5" i="1"/>
  <c r="E40" i="1" s="1"/>
  <c r="R35" i="1"/>
  <c r="R10" i="1"/>
  <c r="O5" i="1"/>
  <c r="O15" i="1" s="1"/>
  <c r="P5" i="1"/>
  <c r="T5" i="1"/>
  <c r="T45" i="1" s="1"/>
  <c r="Y25" i="1"/>
  <c r="W10" i="1"/>
  <c r="F5" i="1"/>
  <c r="F40" i="1" s="1"/>
  <c r="L5" i="1"/>
  <c r="L10" i="1" s="1"/>
  <c r="D5" i="1"/>
  <c r="D20" i="1" s="1"/>
  <c r="K5" i="1"/>
  <c r="K40" i="1" s="1"/>
  <c r="Y30" i="1"/>
  <c r="Y20" i="1"/>
  <c r="Y10" i="1"/>
  <c r="Y40" i="1"/>
  <c r="Y15" i="1"/>
  <c r="Y45" i="1"/>
  <c r="AE5" i="1"/>
  <c r="AE35" i="1" s="1"/>
  <c r="L35" i="1"/>
  <c r="L30" i="1"/>
  <c r="L15" i="1"/>
  <c r="O30" i="1"/>
  <c r="P30" i="1"/>
  <c r="L25" i="1"/>
  <c r="L45" i="1"/>
  <c r="E15" i="1"/>
  <c r="P35" i="1"/>
  <c r="P15" i="1"/>
  <c r="T35" i="1"/>
  <c r="L40" i="1"/>
  <c r="O10" i="1"/>
  <c r="P40" i="1"/>
  <c r="P20" i="1"/>
  <c r="P45" i="1"/>
  <c r="P25" i="1"/>
  <c r="T25" i="1"/>
  <c r="T15" i="1"/>
  <c r="T40" i="1"/>
  <c r="T30" i="1"/>
  <c r="K30" i="1"/>
  <c r="T20" i="1"/>
  <c r="T10" i="1"/>
  <c r="W30" i="1"/>
  <c r="W20" i="1"/>
  <c r="V5" i="1"/>
  <c r="V15" i="1" s="1"/>
  <c r="R20" i="1"/>
  <c r="R40" i="1"/>
  <c r="Q5" i="1"/>
  <c r="Q40" i="1" s="1"/>
  <c r="N5" i="1"/>
  <c r="N15" i="1" s="1"/>
  <c r="U5" i="1"/>
  <c r="P10" i="1"/>
  <c r="R30" i="1"/>
  <c r="J5" i="1"/>
  <c r="L20" i="1"/>
  <c r="I5" i="1"/>
  <c r="X5" i="1"/>
  <c r="X35" i="1" s="1"/>
  <c r="K35" i="1" l="1"/>
  <c r="D45" i="1"/>
  <c r="W35" i="1"/>
  <c r="W45" i="1"/>
  <c r="W15" i="1"/>
  <c r="K20" i="1"/>
  <c r="O45" i="1"/>
  <c r="W25" i="1"/>
  <c r="O35" i="1"/>
  <c r="E30" i="1"/>
  <c r="F35" i="1"/>
  <c r="F30" i="1"/>
  <c r="F20" i="1"/>
  <c r="X30" i="1"/>
  <c r="K10" i="1"/>
  <c r="O40" i="1"/>
  <c r="E45" i="1"/>
  <c r="E20" i="1"/>
  <c r="K45" i="1"/>
  <c r="D40" i="1"/>
  <c r="D25" i="1"/>
  <c r="D30" i="1"/>
  <c r="D10" i="1"/>
  <c r="D35" i="1"/>
  <c r="F25" i="1"/>
  <c r="F15" i="1"/>
  <c r="F45" i="1"/>
  <c r="F10" i="1"/>
  <c r="E10" i="1"/>
  <c r="E25" i="1"/>
  <c r="K15" i="1"/>
  <c r="O20" i="1"/>
  <c r="O25" i="1"/>
  <c r="E35" i="1"/>
  <c r="K25" i="1"/>
  <c r="D15" i="1"/>
  <c r="AE25" i="1"/>
  <c r="AE30" i="1"/>
  <c r="AE40" i="1"/>
  <c r="AE20" i="1"/>
  <c r="AE10" i="1"/>
  <c r="AE15" i="1"/>
  <c r="AE45" i="1"/>
  <c r="I40" i="1"/>
  <c r="I20" i="1"/>
  <c r="I25" i="1"/>
  <c r="I45" i="1"/>
  <c r="N35" i="1"/>
  <c r="V20" i="1"/>
  <c r="V45" i="1"/>
  <c r="V40" i="1"/>
  <c r="V30" i="1"/>
  <c r="V25" i="1"/>
  <c r="X45" i="1"/>
  <c r="X40" i="1"/>
  <c r="X20" i="1"/>
  <c r="X15" i="1"/>
  <c r="X25" i="1"/>
  <c r="J35" i="1"/>
  <c r="J15" i="1"/>
  <c r="J20" i="1"/>
  <c r="J45" i="1"/>
  <c r="J30" i="1"/>
  <c r="J40" i="1"/>
  <c r="U35" i="1"/>
  <c r="U45" i="1"/>
  <c r="U10" i="1"/>
  <c r="U30" i="1"/>
  <c r="U25" i="1"/>
  <c r="U40" i="1"/>
  <c r="U20" i="1"/>
  <c r="V10" i="1"/>
  <c r="N20" i="1"/>
  <c r="N25" i="1"/>
  <c r="N45" i="1"/>
  <c r="N40" i="1"/>
  <c r="N30" i="1"/>
  <c r="Q25" i="1"/>
  <c r="Q35" i="1"/>
  <c r="Q30" i="1"/>
  <c r="Q45" i="1"/>
  <c r="Q10" i="1"/>
  <c r="Q20" i="1"/>
  <c r="I30" i="1"/>
  <c r="I15" i="1"/>
  <c r="N10" i="1"/>
  <c r="V35" i="1"/>
  <c r="X10" i="1"/>
  <c r="J25" i="1"/>
  <c r="U15" i="1"/>
  <c r="Q15" i="1"/>
  <c r="I35" i="1"/>
  <c r="J10" i="1"/>
  <c r="I10" i="1"/>
</calcChain>
</file>

<file path=xl/sharedStrings.xml><?xml version="1.0" encoding="utf-8"?>
<sst xmlns="http://schemas.openxmlformats.org/spreadsheetml/2006/main" count="55" uniqueCount="27">
  <si>
    <t>Fall Semesters</t>
  </si>
  <si>
    <t>Total Headcount</t>
  </si>
  <si>
    <t xml:space="preserve">  Men</t>
  </si>
  <si>
    <t xml:space="preserve">  Women</t>
  </si>
  <si>
    <t xml:space="preserve">  % 20 and Younger</t>
  </si>
  <si>
    <t xml:space="preserve">  % 21-24</t>
  </si>
  <si>
    <t>Total 25-29 Yrs Old</t>
  </si>
  <si>
    <t xml:space="preserve">  % 25-29</t>
  </si>
  <si>
    <t>Total 30-34 Yrs Old</t>
  </si>
  <si>
    <t xml:space="preserve">  % 30-34</t>
  </si>
  <si>
    <t>Total 35-39 Yrs Old</t>
  </si>
  <si>
    <t xml:space="preserve">  % 35-39</t>
  </si>
  <si>
    <t>Total 40-49 Yrs Old</t>
  </si>
  <si>
    <t xml:space="preserve">  % 40-49</t>
  </si>
  <si>
    <t>Total 50-59 Yrs Old</t>
  </si>
  <si>
    <t xml:space="preserve">  % 50-59</t>
  </si>
  <si>
    <t>Total 60 and older</t>
  </si>
  <si>
    <t xml:space="preserve">  % 60 and older</t>
  </si>
  <si>
    <t>Average Age</t>
  </si>
  <si>
    <t>ALL STUDENTS</t>
  </si>
  <si>
    <t xml:space="preserve">Men </t>
  </si>
  <si>
    <t>Women</t>
  </si>
  <si>
    <t>N/A</t>
  </si>
  <si>
    <t xml:space="preserve">Table 5:  </t>
  </si>
  <si>
    <r>
      <t xml:space="preserve">                   Total </t>
    </r>
    <r>
      <rPr>
        <b/>
        <i/>
        <sz val="10"/>
        <rFont val="Arial"/>
        <family val="2"/>
      </rPr>
      <t xml:space="preserve">Undergraduates </t>
    </r>
    <r>
      <rPr>
        <b/>
        <sz val="10"/>
        <rFont val="Arial"/>
        <family val="2"/>
      </rPr>
      <t>by Age and Sex:  2012, 2017-2022</t>
    </r>
  </si>
  <si>
    <r>
      <t>Total 20 and Younger</t>
    </r>
    <r>
      <rPr>
        <vertAlign val="superscript"/>
        <sz val="9"/>
        <rFont val="Arial"/>
        <family val="2"/>
      </rPr>
      <t>1</t>
    </r>
  </si>
  <si>
    <r>
      <t>Total 21-24 Yrs Old</t>
    </r>
    <r>
      <rPr>
        <vertAlign val="superscript"/>
        <sz val="9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</si>
</sst>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0.0%"/>
    <numFmt numFmtId="165" formatCode="0.0"/>
  </numFmts>
  <fonts count="12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vertAlign val="superscript"/>
      <sz val="9"/>
      <name val="Arial"/>
      <family val="2"/>
    </font>
    <font>
      <sz val="7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/>
    <xf numFmtId="0" fontId="4" fillId="4" borderId="4" xfId="0" applyFont="1" applyFill="1" applyBorder="1"/>
    <xf numFmtId="165" fontId="4" fillId="4" borderId="4" xfId="0" applyNumberFormat="1" applyFont="1" applyFill="1" applyBorder="1"/>
    <xf numFmtId="165" fontId="4" fillId="4" borderId="5" xfId="0" applyNumberFormat="1" applyFont="1" applyFill="1" applyBorder="1"/>
    <xf numFmtId="0" fontId="4" fillId="4" borderId="7" xfId="0" applyFont="1" applyFill="1" applyBorder="1"/>
    <xf numFmtId="41" fontId="4" fillId="4" borderId="10" xfId="0" applyNumberFormat="1" applyFont="1" applyFill="1" applyBorder="1"/>
    <xf numFmtId="0" fontId="4" fillId="4" borderId="10" xfId="0" applyFont="1" applyFill="1" applyBorder="1"/>
    <xf numFmtId="165" fontId="4" fillId="4" borderId="10" xfId="0" applyNumberFormat="1" applyFont="1" applyFill="1" applyBorder="1"/>
    <xf numFmtId="165" fontId="4" fillId="4" borderId="11" xfId="0" applyNumberFormat="1" applyFont="1" applyFill="1" applyBorder="1"/>
    <xf numFmtId="0" fontId="4" fillId="4" borderId="12" xfId="0" applyFont="1" applyFill="1" applyBorder="1"/>
    <xf numFmtId="0" fontId="4" fillId="4" borderId="6" xfId="0" applyFont="1" applyFill="1" applyBorder="1"/>
    <xf numFmtId="41" fontId="4" fillId="4" borderId="0" xfId="0" applyNumberFormat="1" applyFont="1" applyFill="1" applyBorder="1"/>
    <xf numFmtId="0" fontId="2" fillId="4" borderId="1" xfId="0" applyFont="1" applyFill="1" applyBorder="1" applyAlignment="1">
      <alignment horizontal="right"/>
    </xf>
    <xf numFmtId="0" fontId="2" fillId="4" borderId="14" xfId="0" applyFont="1" applyFill="1" applyBorder="1" applyAlignment="1">
      <alignment horizontal="right"/>
    </xf>
    <xf numFmtId="0" fontId="2" fillId="4" borderId="15" xfId="0" applyFont="1" applyFill="1" applyBorder="1" applyAlignment="1">
      <alignment horizontal="right"/>
    </xf>
    <xf numFmtId="0" fontId="2" fillId="4" borderId="1" xfId="0" applyFont="1" applyFill="1" applyBorder="1"/>
    <xf numFmtId="0" fontId="2" fillId="4" borderId="16" xfId="0" applyFont="1" applyFill="1" applyBorder="1"/>
    <xf numFmtId="0" fontId="2" fillId="4" borderId="6" xfId="0" applyFont="1" applyFill="1" applyBorder="1"/>
    <xf numFmtId="0" fontId="4" fillId="4" borderId="0" xfId="0" applyFont="1" applyFill="1" applyBorder="1"/>
    <xf numFmtId="0" fontId="4" fillId="4" borderId="17" xfId="0" applyFont="1" applyFill="1" applyBorder="1"/>
    <xf numFmtId="41" fontId="2" fillId="4" borderId="0" xfId="0" applyNumberFormat="1" applyFont="1" applyFill="1" applyBorder="1" applyAlignment="1">
      <alignment horizontal="right"/>
    </xf>
    <xf numFmtId="41" fontId="2" fillId="4" borderId="0" xfId="0" applyNumberFormat="1" applyFont="1" applyFill="1" applyBorder="1"/>
    <xf numFmtId="41" fontId="2" fillId="4" borderId="9" xfId="0" applyNumberFormat="1" applyFont="1" applyFill="1" applyBorder="1" applyAlignment="1">
      <alignment horizontal="right"/>
    </xf>
    <xf numFmtId="41" fontId="2" fillId="4" borderId="17" xfId="0" applyNumberFormat="1" applyFont="1" applyFill="1" applyBorder="1" applyAlignment="1">
      <alignment horizontal="right"/>
    </xf>
    <xf numFmtId="41" fontId="4" fillId="4" borderId="0" xfId="0" applyNumberFormat="1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41" fontId="4" fillId="4" borderId="9" xfId="0" applyNumberFormat="1" applyFont="1" applyFill="1" applyBorder="1" applyAlignment="1">
      <alignment horizontal="right"/>
    </xf>
    <xf numFmtId="41" fontId="4" fillId="4" borderId="17" xfId="0" applyNumberFormat="1" applyFont="1" applyFill="1" applyBorder="1" applyAlignment="1">
      <alignment horizontal="right"/>
    </xf>
    <xf numFmtId="0" fontId="4" fillId="4" borderId="9" xfId="0" applyFont="1" applyFill="1" applyBorder="1"/>
    <xf numFmtId="165" fontId="4" fillId="4" borderId="0" xfId="0" applyNumberFormat="1" applyFont="1" applyFill="1" applyBorder="1" applyAlignment="1">
      <alignment horizontal="right"/>
    </xf>
    <xf numFmtId="165" fontId="4" fillId="4" borderId="9" xfId="0" applyNumberFormat="1" applyFont="1" applyFill="1" applyBorder="1"/>
    <xf numFmtId="165" fontId="4" fillId="4" borderId="17" xfId="0" applyNumberFormat="1" applyFont="1" applyFill="1" applyBorder="1"/>
    <xf numFmtId="165" fontId="4" fillId="4" borderId="0" xfId="0" applyNumberFormat="1" applyFont="1" applyFill="1" applyBorder="1"/>
    <xf numFmtId="165" fontId="4" fillId="4" borderId="3" xfId="0" applyNumberFormat="1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165" fontId="4" fillId="4" borderId="13" xfId="0" applyNumberFormat="1" applyFont="1" applyFill="1" applyBorder="1"/>
    <xf numFmtId="165" fontId="4" fillId="4" borderId="18" xfId="0" applyNumberFormat="1" applyFont="1" applyFill="1" applyBorder="1"/>
    <xf numFmtId="165" fontId="4" fillId="4" borderId="3" xfId="0" applyNumberFormat="1" applyFont="1" applyFill="1" applyBorder="1"/>
    <xf numFmtId="41" fontId="4" fillId="4" borderId="4" xfId="0" applyNumberFormat="1" applyFont="1" applyFill="1" applyBorder="1"/>
    <xf numFmtId="0" fontId="2" fillId="4" borderId="8" xfId="0" applyFont="1" applyFill="1" applyBorder="1"/>
    <xf numFmtId="41" fontId="2" fillId="4" borderId="4" xfId="0" applyNumberFormat="1" applyFont="1" applyFill="1" applyBorder="1"/>
    <xf numFmtId="0" fontId="4" fillId="3" borderId="20" xfId="0" applyFont="1" applyFill="1" applyBorder="1"/>
    <xf numFmtId="41" fontId="2" fillId="3" borderId="20" xfId="0" applyNumberFormat="1" applyFont="1" applyFill="1" applyBorder="1"/>
    <xf numFmtId="41" fontId="4" fillId="3" borderId="20" xfId="0" applyNumberFormat="1" applyFont="1" applyFill="1" applyBorder="1"/>
    <xf numFmtId="165" fontId="4" fillId="3" borderId="20" xfId="0" applyNumberFormat="1" applyFont="1" applyFill="1" applyBorder="1"/>
    <xf numFmtId="165" fontId="4" fillId="3" borderId="21" xfId="0" applyNumberFormat="1" applyFont="1" applyFill="1" applyBorder="1"/>
    <xf numFmtId="0" fontId="2" fillId="3" borderId="19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4" fillId="3" borderId="23" xfId="0" applyFont="1" applyFill="1" applyBorder="1"/>
    <xf numFmtId="41" fontId="2" fillId="3" borderId="23" xfId="0" applyNumberFormat="1" applyFont="1" applyFill="1" applyBorder="1"/>
    <xf numFmtId="41" fontId="4" fillId="3" borderId="23" xfId="0" applyNumberFormat="1" applyFont="1" applyFill="1" applyBorder="1"/>
    <xf numFmtId="165" fontId="4" fillId="3" borderId="23" xfId="0" applyNumberFormat="1" applyFont="1" applyFill="1" applyBorder="1"/>
    <xf numFmtId="165" fontId="4" fillId="3" borderId="24" xfId="0" applyNumberFormat="1" applyFont="1" applyFill="1" applyBorder="1"/>
    <xf numFmtId="0" fontId="4" fillId="4" borderId="8" xfId="0" applyFont="1" applyFill="1" applyBorder="1"/>
    <xf numFmtId="0" fontId="2" fillId="2" borderId="25" xfId="0" applyFont="1" applyFill="1" applyBorder="1" applyAlignment="1">
      <alignment horizontal="center"/>
    </xf>
    <xf numFmtId="0" fontId="4" fillId="2" borderId="7" xfId="0" applyFont="1" applyFill="1" applyBorder="1"/>
    <xf numFmtId="41" fontId="2" fillId="2" borderId="10" xfId="0" applyNumberFormat="1" applyFont="1" applyFill="1" applyBorder="1"/>
    <xf numFmtId="41" fontId="4" fillId="2" borderId="10" xfId="0" applyNumberFormat="1" applyFont="1" applyFill="1" applyBorder="1"/>
    <xf numFmtId="0" fontId="4" fillId="2" borderId="10" xfId="0" applyFont="1" applyFill="1" applyBorder="1"/>
    <xf numFmtId="165" fontId="2" fillId="2" borderId="10" xfId="0" applyNumberFormat="1" applyFont="1" applyFill="1" applyBorder="1"/>
    <xf numFmtId="165" fontId="2" fillId="2" borderId="11" xfId="0" applyNumberFormat="1" applyFont="1" applyFill="1" applyBorder="1"/>
    <xf numFmtId="0" fontId="2" fillId="4" borderId="25" xfId="0" applyFont="1" applyFill="1" applyBorder="1" applyAlignment="1">
      <alignment horizontal="center"/>
    </xf>
    <xf numFmtId="41" fontId="2" fillId="4" borderId="10" xfId="0" applyNumberFormat="1" applyFont="1" applyFill="1" applyBorder="1"/>
    <xf numFmtId="0" fontId="2" fillId="4" borderId="22" xfId="0" applyFont="1" applyFill="1" applyBorder="1" applyAlignment="1">
      <alignment horizontal="center"/>
    </xf>
    <xf numFmtId="0" fontId="4" fillId="4" borderId="23" xfId="0" applyFont="1" applyFill="1" applyBorder="1"/>
    <xf numFmtId="41" fontId="2" fillId="4" borderId="23" xfId="0" applyNumberFormat="1" applyFont="1" applyFill="1" applyBorder="1"/>
    <xf numFmtId="41" fontId="4" fillId="4" borderId="23" xfId="0" applyNumberFormat="1" applyFont="1" applyFill="1" applyBorder="1"/>
    <xf numFmtId="165" fontId="4" fillId="4" borderId="23" xfId="0" applyNumberFormat="1" applyFont="1" applyFill="1" applyBorder="1"/>
    <xf numFmtId="165" fontId="4" fillId="4" borderId="24" xfId="0" applyNumberFormat="1" applyFont="1" applyFill="1" applyBorder="1"/>
    <xf numFmtId="0" fontId="4" fillId="4" borderId="26" xfId="0" applyFont="1" applyFill="1" applyBorder="1"/>
    <xf numFmtId="0" fontId="2" fillId="4" borderId="7" xfId="0" applyFont="1" applyFill="1" applyBorder="1"/>
    <xf numFmtId="41" fontId="2" fillId="0" borderId="23" xfId="0" applyNumberFormat="1" applyFont="1" applyFill="1" applyBorder="1"/>
    <xf numFmtId="0" fontId="2" fillId="4" borderId="27" xfId="0" applyFont="1" applyFill="1" applyBorder="1" applyAlignment="1">
      <alignment horizontal="center"/>
    </xf>
    <xf numFmtId="0" fontId="4" fillId="4" borderId="28" xfId="0" applyFont="1" applyFill="1" applyBorder="1"/>
    <xf numFmtId="41" fontId="2" fillId="0" borderId="29" xfId="0" applyNumberFormat="1" applyFont="1" applyFill="1" applyBorder="1"/>
    <xf numFmtId="41" fontId="4" fillId="4" borderId="29" xfId="0" applyNumberFormat="1" applyFont="1" applyFill="1" applyBorder="1"/>
    <xf numFmtId="0" fontId="4" fillId="4" borderId="29" xfId="0" applyFont="1" applyFill="1" applyBorder="1"/>
    <xf numFmtId="165" fontId="4" fillId="4" borderId="29" xfId="0" applyNumberFormat="1" applyFont="1" applyFill="1" applyBorder="1"/>
    <xf numFmtId="165" fontId="4" fillId="4" borderId="30" xfId="0" applyNumberFormat="1" applyFont="1" applyFill="1" applyBorder="1"/>
    <xf numFmtId="41" fontId="2" fillId="0" borderId="4" xfId="0" applyNumberFormat="1" applyFont="1" applyFill="1" applyBorder="1"/>
    <xf numFmtId="0" fontId="2" fillId="4" borderId="26" xfId="0" applyFont="1" applyFill="1" applyBorder="1" applyAlignment="1">
      <alignment horizontal="center"/>
    </xf>
    <xf numFmtId="164" fontId="5" fillId="4" borderId="23" xfId="1" applyNumberFormat="1" applyFont="1" applyFill="1" applyBorder="1"/>
    <xf numFmtId="164" fontId="5" fillId="4" borderId="4" xfId="1" applyNumberFormat="1" applyFont="1" applyFill="1" applyBorder="1"/>
    <xf numFmtId="164" fontId="5" fillId="4" borderId="10" xfId="1" applyNumberFormat="1" applyFont="1" applyFill="1" applyBorder="1"/>
    <xf numFmtId="164" fontId="6" fillId="2" borderId="10" xfId="1" applyNumberFormat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7" fillId="0" borderId="0" xfId="0" applyFont="1" applyFill="1" applyAlignment="1"/>
    <xf numFmtId="0" fontId="7" fillId="0" borderId="0" xfId="0" applyFont="1" applyFill="1" applyBorder="1" applyAlignment="1"/>
    <xf numFmtId="0" fontId="1" fillId="0" borderId="0" xfId="0" applyFont="1"/>
    <xf numFmtId="0" fontId="4" fillId="0" borderId="0" xfId="0" applyFont="1"/>
    <xf numFmtId="0" fontId="4" fillId="0" borderId="3" xfId="0" applyFont="1" applyBorder="1"/>
    <xf numFmtId="0" fontId="1" fillId="0" borderId="0" xfId="0" applyFont="1" applyBorder="1"/>
    <xf numFmtId="0" fontId="1" fillId="0" borderId="0" xfId="0" applyFont="1" applyFill="1" applyBorder="1"/>
    <xf numFmtId="0" fontId="7" fillId="4" borderId="9" xfId="0" applyFont="1" applyFill="1" applyBorder="1"/>
    <xf numFmtId="0" fontId="7" fillId="4" borderId="0" xfId="0" applyFont="1" applyFill="1" applyBorder="1"/>
    <xf numFmtId="0" fontId="1" fillId="4" borderId="9" xfId="0" applyFont="1" applyFill="1" applyBorder="1"/>
    <xf numFmtId="0" fontId="1" fillId="4" borderId="0" xfId="0" applyFont="1" applyFill="1" applyBorder="1"/>
    <xf numFmtId="0" fontId="6" fillId="4" borderId="9" xfId="0" applyFont="1" applyFill="1" applyBorder="1" applyAlignment="1">
      <alignment horizontal="left"/>
    </xf>
    <xf numFmtId="0" fontId="10" fillId="4" borderId="0" xfId="0" applyFont="1" applyFill="1" applyBorder="1"/>
    <xf numFmtId="0" fontId="4" fillId="4" borderId="9" xfId="0" applyFont="1" applyFill="1" applyBorder="1" applyAlignment="1">
      <alignment horizontal="left" indent="1"/>
    </xf>
    <xf numFmtId="0" fontId="3" fillId="4" borderId="9" xfId="0" applyFont="1" applyFill="1" applyBorder="1" applyAlignment="1">
      <alignment horizontal="left" indent="1"/>
    </xf>
    <xf numFmtId="0" fontId="3" fillId="4" borderId="13" xfId="0" applyFont="1" applyFill="1" applyBorder="1" applyAlignment="1">
      <alignment horizontal="left" indent="1"/>
    </xf>
    <xf numFmtId="0" fontId="1" fillId="4" borderId="3" xfId="0" applyFont="1" applyFill="1" applyBorder="1"/>
    <xf numFmtId="0" fontId="4" fillId="0" borderId="0" xfId="0" applyFont="1" applyFill="1" applyBorder="1"/>
    <xf numFmtId="0" fontId="1" fillId="0" borderId="0" xfId="0" applyFont="1" applyFill="1"/>
    <xf numFmtId="0" fontId="4" fillId="0" borderId="0" xfId="0" applyFont="1" applyBorder="1"/>
    <xf numFmtId="0" fontId="5" fillId="4" borderId="0" xfId="0" applyFont="1" applyFill="1" applyBorder="1"/>
    <xf numFmtId="164" fontId="5" fillId="4" borderId="0" xfId="0" applyNumberFormat="1" applyFont="1" applyFill="1" applyBorder="1" applyAlignment="1">
      <alignment horizontal="right"/>
    </xf>
    <xf numFmtId="164" fontId="5" fillId="4" borderId="9" xfId="0" applyNumberFormat="1" applyFont="1" applyFill="1" applyBorder="1" applyAlignment="1">
      <alignment horizontal="right"/>
    </xf>
    <xf numFmtId="164" fontId="5" fillId="4" borderId="17" xfId="0" applyNumberFormat="1" applyFont="1" applyFill="1" applyBorder="1" applyAlignment="1">
      <alignment horizontal="right"/>
    </xf>
    <xf numFmtId="164" fontId="5" fillId="4" borderId="0" xfId="1" applyNumberFormat="1" applyFont="1" applyFill="1" applyBorder="1"/>
    <xf numFmtId="164" fontId="5" fillId="3" borderId="20" xfId="1" applyNumberFormat="1" applyFont="1" applyFill="1" applyBorder="1"/>
    <xf numFmtId="164" fontId="5" fillId="3" borderId="23" xfId="1" applyNumberFormat="1" applyFont="1" applyFill="1" applyBorder="1"/>
    <xf numFmtId="164" fontId="5" fillId="4" borderId="29" xfId="1" applyNumberFormat="1" applyFont="1" applyFill="1" applyBorder="1"/>
    <xf numFmtId="0" fontId="5" fillId="4" borderId="9" xfId="0" applyFont="1" applyFill="1" applyBorder="1"/>
    <xf numFmtId="0" fontId="11" fillId="0" borderId="0" xfId="0" applyFont="1"/>
    <xf numFmtId="0" fontId="5" fillId="4" borderId="13" xfId="0" applyFont="1" applyFill="1" applyBorder="1"/>
    <xf numFmtId="0" fontId="5" fillId="4" borderId="3" xfId="0" applyFont="1" applyFill="1" applyBorder="1"/>
    <xf numFmtId="164" fontId="5" fillId="4" borderId="3" xfId="0" applyNumberFormat="1" applyFont="1" applyFill="1" applyBorder="1" applyAlignment="1">
      <alignment horizontal="right"/>
    </xf>
    <xf numFmtId="164" fontId="5" fillId="4" borderId="13" xfId="0" applyNumberFormat="1" applyFont="1" applyFill="1" applyBorder="1" applyAlignment="1">
      <alignment horizontal="right"/>
    </xf>
    <xf numFmtId="164" fontId="5" fillId="4" borderId="18" xfId="0" applyNumberFormat="1" applyFont="1" applyFill="1" applyBorder="1" applyAlignment="1">
      <alignment horizontal="right"/>
    </xf>
    <xf numFmtId="164" fontId="5" fillId="4" borderId="3" xfId="1" applyNumberFormat="1" applyFont="1" applyFill="1" applyBorder="1"/>
    <xf numFmtId="164" fontId="5" fillId="3" borderId="21" xfId="1" applyNumberFormat="1" applyFont="1" applyFill="1" applyBorder="1"/>
    <xf numFmtId="164" fontId="5" fillId="3" borderId="24" xfId="1" applyNumberFormat="1" applyFont="1" applyFill="1" applyBorder="1"/>
    <xf numFmtId="164" fontId="5" fillId="4" borderId="24" xfId="1" applyNumberFormat="1" applyFont="1" applyFill="1" applyBorder="1"/>
    <xf numFmtId="164" fontId="5" fillId="4" borderId="30" xfId="1" applyNumberFormat="1" applyFont="1" applyFill="1" applyBorder="1"/>
    <xf numFmtId="164" fontId="5" fillId="4" borderId="5" xfId="1" applyNumberFormat="1" applyFont="1" applyFill="1" applyBorder="1"/>
    <xf numFmtId="164" fontId="5" fillId="4" borderId="11" xfId="1" applyNumberFormat="1" applyFont="1" applyFill="1" applyBorder="1"/>
    <xf numFmtId="164" fontId="6" fillId="2" borderId="11" xfId="1" applyNumberFormat="1" applyFont="1" applyFill="1" applyBorder="1"/>
    <xf numFmtId="0" fontId="2" fillId="4" borderId="1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581025</xdr:colOff>
      <xdr:row>50</xdr:row>
      <xdr:rowOff>72390</xdr:rowOff>
    </xdr:from>
    <xdr:to>
      <xdr:col>29</xdr:col>
      <xdr:colOff>228600</xdr:colOff>
      <xdr:row>55</xdr:row>
      <xdr:rowOff>38100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2581275" y="8187690"/>
          <a:ext cx="1476375" cy="7753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% 21 &amp; Older </a:t>
          </a: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2017        2022</a:t>
          </a:r>
        </a:p>
        <a:p>
          <a:pPr algn="ctr" rtl="0">
            <a:defRPr sz="1000"/>
          </a:pPr>
          <a:r>
            <a:rPr lang="en-US" sz="1000" b="1" i="1" strike="noStrike">
              <a:solidFill>
                <a:sysClr val="windowText" lastClr="000000"/>
              </a:solidFill>
              <a:latin typeface="Arial"/>
              <a:cs typeface="Arial"/>
            </a:rPr>
            <a:t>41.8</a:t>
          </a:r>
          <a:r>
            <a:rPr lang="en-US" sz="1000" b="1" i="1" strike="noStrike">
              <a:solidFill>
                <a:srgbClr val="000000"/>
              </a:solidFill>
              <a:latin typeface="Arial"/>
              <a:cs typeface="Arial"/>
            </a:rPr>
            <a:t>%     </a:t>
          </a:r>
          <a:r>
            <a:rPr lang="en-US" sz="1000" b="1" i="1" strike="noStrike">
              <a:solidFill>
                <a:sysClr val="windowText" lastClr="000000"/>
              </a:solidFill>
              <a:latin typeface="Arial"/>
              <a:cs typeface="Arial"/>
            </a:rPr>
            <a:t>29.6</a:t>
          </a:r>
          <a:r>
            <a:rPr lang="en-US" sz="1000" b="1" i="1" strike="noStrike">
              <a:solidFill>
                <a:srgbClr val="000000"/>
              </a:solidFill>
              <a:latin typeface="Arial"/>
              <a:cs typeface="Arial"/>
            </a:rPr>
            <a:t>%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84"/>
  <sheetViews>
    <sheetView tabSelected="1" zoomScaleNormal="100" zoomScaleSheetLayoutView="100" workbookViewId="0">
      <selection activeCell="AH19" sqref="AH19"/>
    </sheetView>
  </sheetViews>
  <sheetFormatPr defaultRowHeight="12.75" x14ac:dyDescent="0.2"/>
  <cols>
    <col min="1" max="2" width="9.140625" style="93"/>
    <col min="3" max="3" width="2.42578125" style="93" customWidth="1"/>
    <col min="4" max="8" width="9.140625" style="94" hidden="1" customWidth="1"/>
    <col min="9" max="9" width="8.5703125" style="94" hidden="1" customWidth="1"/>
    <col min="10" max="14" width="9.140625" style="94" hidden="1" customWidth="1"/>
    <col min="15" max="16" width="8.7109375" style="94" hidden="1" customWidth="1"/>
    <col min="17" max="17" width="10.5703125" style="94" hidden="1" customWidth="1"/>
    <col min="18" max="19" width="8.7109375" style="93" hidden="1" customWidth="1"/>
    <col min="20" max="20" width="5" style="93" hidden="1" customWidth="1"/>
    <col min="21" max="21" width="8.7109375" style="93" hidden="1" customWidth="1"/>
    <col min="22" max="22" width="9.28515625" style="96" customWidth="1"/>
    <col min="23" max="23" width="9.7109375" style="93" hidden="1" customWidth="1"/>
    <col min="24" max="24" width="9.42578125" style="93" hidden="1" customWidth="1"/>
    <col min="25" max="26" width="9.140625" style="93" hidden="1" customWidth="1"/>
    <col min="27" max="16384" width="9.140625" style="93"/>
  </cols>
  <sheetData>
    <row r="1" spans="1:32" x14ac:dyDescent="0.2">
      <c r="A1" s="87" t="s">
        <v>23</v>
      </c>
      <c r="B1" s="88" t="s">
        <v>24</v>
      </c>
      <c r="C1" s="89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88"/>
      <c r="S1" s="88"/>
      <c r="T1" s="91"/>
      <c r="U1" s="91"/>
      <c r="V1" s="92"/>
      <c r="W1" s="91"/>
    </row>
    <row r="2" spans="1:32" x14ac:dyDescent="0.2">
      <c r="Q2" s="95"/>
      <c r="R2" s="96"/>
      <c r="S2" s="96"/>
      <c r="T2" s="97"/>
      <c r="U2" s="97"/>
      <c r="V2" s="97"/>
      <c r="W2" s="97"/>
    </row>
    <row r="3" spans="1:32" x14ac:dyDescent="0.2">
      <c r="A3" s="134" t="s">
        <v>0</v>
      </c>
      <c r="B3" s="135"/>
      <c r="C3" s="135"/>
      <c r="D3" s="13">
        <v>1994</v>
      </c>
      <c r="E3" s="13">
        <v>1995</v>
      </c>
      <c r="F3" s="13">
        <v>1996</v>
      </c>
      <c r="G3" s="13">
        <v>1997</v>
      </c>
      <c r="H3" s="13">
        <v>1998</v>
      </c>
      <c r="I3" s="13">
        <v>1999</v>
      </c>
      <c r="J3" s="14">
        <v>2000</v>
      </c>
      <c r="K3" s="15">
        <v>2001</v>
      </c>
      <c r="L3" s="16">
        <v>2002</v>
      </c>
      <c r="M3" s="13">
        <v>2003</v>
      </c>
      <c r="N3" s="13">
        <v>2004</v>
      </c>
      <c r="O3" s="47">
        <v>2005</v>
      </c>
      <c r="P3" s="49">
        <v>2006</v>
      </c>
      <c r="Q3" s="49">
        <v>2007</v>
      </c>
      <c r="R3" s="65">
        <v>2008</v>
      </c>
      <c r="S3" s="65">
        <v>2009</v>
      </c>
      <c r="T3" s="65">
        <v>2010</v>
      </c>
      <c r="U3" s="74">
        <v>2011</v>
      </c>
      <c r="V3" s="82">
        <v>2012</v>
      </c>
      <c r="W3" s="48">
        <v>2013</v>
      </c>
      <c r="X3" s="48">
        <v>2014</v>
      </c>
      <c r="Y3" s="48">
        <v>2015</v>
      </c>
      <c r="Z3" s="63">
        <v>2016</v>
      </c>
      <c r="AA3" s="63">
        <v>2017</v>
      </c>
      <c r="AB3" s="63">
        <v>2018</v>
      </c>
      <c r="AC3" s="63">
        <v>2019</v>
      </c>
      <c r="AD3" s="63">
        <v>2020</v>
      </c>
      <c r="AE3" s="63">
        <v>2021</v>
      </c>
      <c r="AF3" s="56">
        <v>2022</v>
      </c>
    </row>
    <row r="4" spans="1:32" x14ac:dyDescent="0.2">
      <c r="A4" s="10"/>
      <c r="B4" s="11"/>
      <c r="C4" s="11"/>
      <c r="D4" s="11"/>
      <c r="E4" s="11"/>
      <c r="F4" s="11"/>
      <c r="G4" s="11"/>
      <c r="H4" s="11"/>
      <c r="I4" s="11"/>
      <c r="J4" s="10"/>
      <c r="K4" s="17"/>
      <c r="L4" s="18"/>
      <c r="M4" s="19"/>
      <c r="N4" s="19"/>
      <c r="O4" s="42"/>
      <c r="P4" s="50"/>
      <c r="Q4" s="50"/>
      <c r="R4" s="66"/>
      <c r="S4" s="71"/>
      <c r="T4" s="71"/>
      <c r="U4" s="75"/>
      <c r="V4" s="71"/>
      <c r="W4" s="55"/>
      <c r="X4" s="40"/>
      <c r="Y4" s="55"/>
      <c r="Z4" s="5"/>
      <c r="AA4" s="5"/>
      <c r="AB4" s="5"/>
      <c r="AC4" s="72"/>
      <c r="AD4" s="72"/>
      <c r="AE4" s="5"/>
      <c r="AF4" s="57"/>
    </row>
    <row r="5" spans="1:32" x14ac:dyDescent="0.2">
      <c r="A5" s="98" t="s">
        <v>1</v>
      </c>
      <c r="B5" s="99"/>
      <c r="C5" s="99"/>
      <c r="D5" s="21">
        <f>+D7+D12+D17+D22+D27+D32+D37+D42</f>
        <v>5398</v>
      </c>
      <c r="E5" s="21">
        <f>+E7+E12+E17+E22+E27+E32+E37+E42</f>
        <v>5336</v>
      </c>
      <c r="F5" s="22">
        <f>SUM(F7,F12,F17,F22,F27,F32,F37,F42)</f>
        <v>5294</v>
      </c>
      <c r="G5" s="21">
        <v>5391</v>
      </c>
      <c r="H5" s="21">
        <v>5534</v>
      </c>
      <c r="I5" s="21">
        <f>+I7+I12+I17+I22+I27+I32+I37+I42</f>
        <v>5536</v>
      </c>
      <c r="J5" s="23">
        <f>+J7+J12+J17+J22+J27+J32+J37+J42</f>
        <v>5883</v>
      </c>
      <c r="K5" s="24">
        <f>+K7+K12+K17+K22+K27+K32+K37+K42</f>
        <v>6060</v>
      </c>
      <c r="L5" s="22">
        <f t="shared" ref="L5:W5" si="0">SUM(L7,L12,L17,L22,L27,L32,L37,L42)</f>
        <v>6206</v>
      </c>
      <c r="M5" s="22">
        <f t="shared" si="0"/>
        <v>6199</v>
      </c>
      <c r="N5" s="22">
        <f t="shared" si="0"/>
        <v>6366</v>
      </c>
      <c r="O5" s="43">
        <f t="shared" si="0"/>
        <v>6437</v>
      </c>
      <c r="P5" s="51">
        <f t="shared" si="0"/>
        <v>6791</v>
      </c>
      <c r="Q5" s="51">
        <f t="shared" si="0"/>
        <v>6941</v>
      </c>
      <c r="R5" s="67">
        <f t="shared" si="0"/>
        <v>7281</v>
      </c>
      <c r="S5" s="67">
        <f t="shared" si="0"/>
        <v>7557</v>
      </c>
      <c r="T5" s="73">
        <f t="shared" si="0"/>
        <v>7706</v>
      </c>
      <c r="U5" s="76">
        <f t="shared" si="0"/>
        <v>7892</v>
      </c>
      <c r="V5" s="73">
        <f t="shared" si="0"/>
        <v>7969</v>
      </c>
      <c r="W5" s="81">
        <f t="shared" si="0"/>
        <v>8004</v>
      </c>
      <c r="X5" s="41">
        <f t="shared" ref="X5:AE5" si="1">+X7+X12+X17+X22+X27+X32+X37+X42</f>
        <v>7997</v>
      </c>
      <c r="Y5" s="41">
        <f t="shared" si="1"/>
        <v>7849</v>
      </c>
      <c r="Z5" s="64">
        <f t="shared" si="1"/>
        <v>7861</v>
      </c>
      <c r="AA5" s="64">
        <f t="shared" si="1"/>
        <v>7782</v>
      </c>
      <c r="AB5" s="64">
        <f t="shared" si="1"/>
        <v>7650</v>
      </c>
      <c r="AC5" s="64">
        <f t="shared" ref="AC5:AD5" si="2">+AC7+AC12+AC17+AC22+AC27+AC32+AC37+AC42</f>
        <v>7686</v>
      </c>
      <c r="AD5" s="64">
        <f t="shared" si="2"/>
        <v>7150</v>
      </c>
      <c r="AE5" s="64">
        <f t="shared" si="1"/>
        <v>6695</v>
      </c>
      <c r="AF5" s="58">
        <v>6378</v>
      </c>
    </row>
    <row r="6" spans="1:32" x14ac:dyDescent="0.2">
      <c r="A6" s="100"/>
      <c r="B6" s="101"/>
      <c r="C6" s="101"/>
      <c r="D6" s="25"/>
      <c r="E6" s="25"/>
      <c r="F6" s="26"/>
      <c r="G6" s="26"/>
      <c r="H6" s="26"/>
      <c r="I6" s="26"/>
      <c r="J6" s="27"/>
      <c r="K6" s="28"/>
      <c r="L6" s="22"/>
      <c r="M6" s="12"/>
      <c r="N6" s="12"/>
      <c r="O6" s="44"/>
      <c r="P6" s="52"/>
      <c r="Q6" s="52"/>
      <c r="R6" s="68"/>
      <c r="S6" s="68"/>
      <c r="T6" s="68"/>
      <c r="U6" s="77"/>
      <c r="V6" s="68"/>
      <c r="W6" s="39"/>
      <c r="X6" s="41"/>
      <c r="Y6" s="39"/>
      <c r="Z6" s="6"/>
      <c r="AA6" s="6"/>
      <c r="AB6" s="6"/>
      <c r="AC6" s="6"/>
      <c r="AD6" s="6"/>
      <c r="AE6" s="6"/>
      <c r="AF6" s="59"/>
    </row>
    <row r="7" spans="1:32" ht="13.5" x14ac:dyDescent="0.2">
      <c r="A7" s="29" t="s">
        <v>25</v>
      </c>
      <c r="B7" s="19"/>
      <c r="C7" s="19"/>
      <c r="D7" s="25">
        <f>SUM(D8:D9)</f>
        <v>1414</v>
      </c>
      <c r="E7" s="25">
        <f>SUM(E8:E9)</f>
        <v>1372</v>
      </c>
      <c r="F7" s="25">
        <f t="shared" ref="F7:L7" si="3">SUM(F8:F9)</f>
        <v>2303</v>
      </c>
      <c r="G7" s="25">
        <f t="shared" si="3"/>
        <v>2474</v>
      </c>
      <c r="H7" s="25">
        <f t="shared" si="3"/>
        <v>2749</v>
      </c>
      <c r="I7" s="25">
        <f>SUM(I8:I9)</f>
        <v>2832</v>
      </c>
      <c r="J7" s="27">
        <f t="shared" si="3"/>
        <v>2979</v>
      </c>
      <c r="K7" s="28">
        <f t="shared" si="3"/>
        <v>3095</v>
      </c>
      <c r="L7" s="25">
        <f t="shared" si="3"/>
        <v>3169</v>
      </c>
      <c r="M7" s="12">
        <v>3193</v>
      </c>
      <c r="N7" s="12">
        <f>SUM(N8:N9)</f>
        <v>3230</v>
      </c>
      <c r="O7" s="44">
        <f>SUM(O8:O9)</f>
        <v>3320</v>
      </c>
      <c r="P7" s="52">
        <f>SUM(P8:P9)</f>
        <v>3477</v>
      </c>
      <c r="Q7" s="52">
        <f>SUM(Q8:Q9)</f>
        <v>3617</v>
      </c>
      <c r="R7" s="68">
        <f>SUM(R8:R9)</f>
        <v>3885</v>
      </c>
      <c r="S7" s="68">
        <v>4121</v>
      </c>
      <c r="T7" s="68">
        <f t="shared" ref="T7:AE7" si="4">SUM(T8:T9)</f>
        <v>4106</v>
      </c>
      <c r="U7" s="77">
        <f t="shared" si="4"/>
        <v>4099</v>
      </c>
      <c r="V7" s="68">
        <f t="shared" si="4"/>
        <v>4091</v>
      </c>
      <c r="W7" s="39">
        <f t="shared" si="4"/>
        <v>3993</v>
      </c>
      <c r="X7" s="39">
        <f t="shared" si="4"/>
        <v>3911</v>
      </c>
      <c r="Y7" s="39">
        <f t="shared" ref="Y7:AD7" si="5">SUM(Y8:Y9)</f>
        <v>4257</v>
      </c>
      <c r="Z7" s="6">
        <f t="shared" si="5"/>
        <v>4251</v>
      </c>
      <c r="AA7" s="6">
        <f t="shared" si="5"/>
        <v>4531</v>
      </c>
      <c r="AB7" s="6">
        <f t="shared" si="5"/>
        <v>4463</v>
      </c>
      <c r="AC7" s="6">
        <f t="shared" si="5"/>
        <v>4543</v>
      </c>
      <c r="AD7" s="6">
        <f t="shared" si="5"/>
        <v>4084</v>
      </c>
      <c r="AE7" s="6">
        <f t="shared" si="4"/>
        <v>3836</v>
      </c>
      <c r="AF7" s="58">
        <v>4490</v>
      </c>
    </row>
    <row r="8" spans="1:32" ht="12.75" customHeight="1" x14ac:dyDescent="0.2">
      <c r="A8" s="29" t="s">
        <v>2</v>
      </c>
      <c r="B8" s="19"/>
      <c r="C8" s="19"/>
      <c r="D8" s="25">
        <v>574</v>
      </c>
      <c r="E8" s="25">
        <v>515</v>
      </c>
      <c r="F8" s="25">
        <v>922</v>
      </c>
      <c r="G8" s="25">
        <v>979</v>
      </c>
      <c r="H8" s="25">
        <v>1135</v>
      </c>
      <c r="I8" s="25">
        <v>1154</v>
      </c>
      <c r="J8" s="27">
        <v>1214</v>
      </c>
      <c r="K8" s="28">
        <v>1251</v>
      </c>
      <c r="L8" s="12">
        <v>1293</v>
      </c>
      <c r="M8" s="12">
        <v>1277</v>
      </c>
      <c r="N8" s="12">
        <v>1340</v>
      </c>
      <c r="O8" s="44">
        <v>1430</v>
      </c>
      <c r="P8" s="52">
        <v>1482</v>
      </c>
      <c r="Q8" s="52">
        <v>1519</v>
      </c>
      <c r="R8" s="68">
        <v>1626</v>
      </c>
      <c r="S8" s="68">
        <v>1731</v>
      </c>
      <c r="T8" s="68">
        <v>1643</v>
      </c>
      <c r="U8" s="77">
        <v>1598</v>
      </c>
      <c r="V8" s="68">
        <v>1606</v>
      </c>
      <c r="W8" s="39">
        <v>1625</v>
      </c>
      <c r="X8" s="39">
        <v>1547</v>
      </c>
      <c r="Y8" s="39">
        <v>1702</v>
      </c>
      <c r="Z8" s="6">
        <v>1704</v>
      </c>
      <c r="AA8" s="6">
        <v>1880</v>
      </c>
      <c r="AB8" s="6">
        <v>1854</v>
      </c>
      <c r="AC8" s="6">
        <v>1936</v>
      </c>
      <c r="AD8" s="6">
        <v>1754</v>
      </c>
      <c r="AE8" s="6">
        <v>1667</v>
      </c>
      <c r="AF8" s="58">
        <v>1975</v>
      </c>
    </row>
    <row r="9" spans="1:32" x14ac:dyDescent="0.2">
      <c r="A9" s="29" t="s">
        <v>3</v>
      </c>
      <c r="B9" s="19"/>
      <c r="C9" s="19"/>
      <c r="D9" s="25">
        <v>840</v>
      </c>
      <c r="E9" s="25">
        <v>857</v>
      </c>
      <c r="F9" s="25">
        <v>1381</v>
      </c>
      <c r="G9" s="25">
        <v>1495</v>
      </c>
      <c r="H9" s="25">
        <v>1614</v>
      </c>
      <c r="I9" s="25">
        <v>1678</v>
      </c>
      <c r="J9" s="27">
        <v>1765</v>
      </c>
      <c r="K9" s="28">
        <v>1844</v>
      </c>
      <c r="L9" s="12">
        <v>1876</v>
      </c>
      <c r="M9" s="12">
        <v>1916</v>
      </c>
      <c r="N9" s="12">
        <v>1890</v>
      </c>
      <c r="O9" s="44">
        <v>1890</v>
      </c>
      <c r="P9" s="52">
        <v>1995</v>
      </c>
      <c r="Q9" s="52">
        <v>2098</v>
      </c>
      <c r="R9" s="68">
        <v>2259</v>
      </c>
      <c r="S9" s="68">
        <v>2390</v>
      </c>
      <c r="T9" s="68">
        <v>2463</v>
      </c>
      <c r="U9" s="77">
        <v>2501</v>
      </c>
      <c r="V9" s="68">
        <v>2485</v>
      </c>
      <c r="W9" s="39">
        <v>2368</v>
      </c>
      <c r="X9" s="39">
        <v>2364</v>
      </c>
      <c r="Y9" s="39">
        <v>2555</v>
      </c>
      <c r="Z9" s="6">
        <v>2547</v>
      </c>
      <c r="AA9" s="6">
        <v>2651</v>
      </c>
      <c r="AB9" s="6">
        <v>2609</v>
      </c>
      <c r="AC9" s="6">
        <v>2607</v>
      </c>
      <c r="AD9" s="6">
        <v>2330</v>
      </c>
      <c r="AE9" s="6">
        <v>2169</v>
      </c>
      <c r="AF9" s="58">
        <v>2515</v>
      </c>
    </row>
    <row r="10" spans="1:32" s="120" customFormat="1" x14ac:dyDescent="0.2">
      <c r="A10" s="119" t="s">
        <v>4</v>
      </c>
      <c r="B10" s="111"/>
      <c r="C10" s="111"/>
      <c r="D10" s="112">
        <f>(D7/D5)</f>
        <v>0.26194886995183403</v>
      </c>
      <c r="E10" s="112">
        <f>(E7/E5)</f>
        <v>0.2571214392803598</v>
      </c>
      <c r="F10" s="112">
        <f t="shared" ref="F10:L10" si="6">(F7/F5)</f>
        <v>0.43502077823951646</v>
      </c>
      <c r="G10" s="112">
        <f t="shared" si="6"/>
        <v>0.45891300315340383</v>
      </c>
      <c r="H10" s="112">
        <f t="shared" si="6"/>
        <v>0.49674737983375494</v>
      </c>
      <c r="I10" s="112">
        <f>(I7/I5)</f>
        <v>0.51156069364161849</v>
      </c>
      <c r="J10" s="113">
        <f t="shared" si="6"/>
        <v>0.50637429882712903</v>
      </c>
      <c r="K10" s="114">
        <f t="shared" si="6"/>
        <v>0.51072607260726077</v>
      </c>
      <c r="L10" s="112">
        <f t="shared" si="6"/>
        <v>0.51063486948114722</v>
      </c>
      <c r="M10" s="115">
        <f t="shared" ref="M10:R10" si="7">M7/M5</f>
        <v>0.51508307791579289</v>
      </c>
      <c r="N10" s="115">
        <f t="shared" si="7"/>
        <v>0.50738297203895699</v>
      </c>
      <c r="O10" s="116">
        <f t="shared" si="7"/>
        <v>0.51576821500699088</v>
      </c>
      <c r="P10" s="117">
        <f t="shared" si="7"/>
        <v>0.51200117802974521</v>
      </c>
      <c r="Q10" s="117">
        <f t="shared" si="7"/>
        <v>0.52110646880852907</v>
      </c>
      <c r="R10" s="83">
        <f t="shared" si="7"/>
        <v>0.53358055212196132</v>
      </c>
      <c r="S10" s="83">
        <v>0.54532221781130075</v>
      </c>
      <c r="T10" s="83">
        <f t="shared" ref="T10:AE10" si="8">T7/T5</f>
        <v>0.53283155982351416</v>
      </c>
      <c r="U10" s="118">
        <f t="shared" si="8"/>
        <v>0.51938672072985304</v>
      </c>
      <c r="V10" s="83">
        <f t="shared" si="8"/>
        <v>0.51336428661061617</v>
      </c>
      <c r="W10" s="84">
        <f t="shared" si="8"/>
        <v>0.49887556221889057</v>
      </c>
      <c r="X10" s="84">
        <f t="shared" si="8"/>
        <v>0.48905839689883707</v>
      </c>
      <c r="Y10" s="84">
        <f t="shared" ref="Y10:AD10" si="9">Y7/Y5</f>
        <v>0.54236208434195443</v>
      </c>
      <c r="Z10" s="85">
        <f t="shared" si="9"/>
        <v>0.54077089428825853</v>
      </c>
      <c r="AA10" s="85">
        <f t="shared" si="9"/>
        <v>0.58224106913389873</v>
      </c>
      <c r="AB10" s="85">
        <f t="shared" si="9"/>
        <v>0.58339869281045753</v>
      </c>
      <c r="AC10" s="85">
        <f t="shared" si="9"/>
        <v>0.59107468123861562</v>
      </c>
      <c r="AD10" s="85">
        <f t="shared" si="9"/>
        <v>0.57118881118881115</v>
      </c>
      <c r="AE10" s="85">
        <f t="shared" si="8"/>
        <v>0.57296489917849136</v>
      </c>
      <c r="AF10" s="86">
        <f t="shared" ref="AF10" si="10">AF7/AF5</f>
        <v>0.70398243963624962</v>
      </c>
    </row>
    <row r="11" spans="1:32" x14ac:dyDescent="0.2">
      <c r="A11" s="29"/>
      <c r="B11" s="19"/>
      <c r="C11" s="19"/>
      <c r="D11" s="25"/>
      <c r="E11" s="25"/>
      <c r="F11" s="26"/>
      <c r="G11" s="26"/>
      <c r="H11" s="26"/>
      <c r="I11" s="26"/>
      <c r="J11" s="27"/>
      <c r="K11" s="28"/>
      <c r="L11" s="12"/>
      <c r="M11" s="12"/>
      <c r="N11" s="12"/>
      <c r="O11" s="44"/>
      <c r="P11" s="52"/>
      <c r="Q11" s="52"/>
      <c r="R11" s="68"/>
      <c r="S11" s="68"/>
      <c r="T11" s="68"/>
      <c r="U11" s="77"/>
      <c r="V11" s="68"/>
      <c r="W11" s="39"/>
      <c r="X11" s="39"/>
      <c r="Y11" s="39"/>
      <c r="Z11" s="6"/>
      <c r="AA11" s="6"/>
      <c r="AB11" s="6"/>
      <c r="AC11" s="6"/>
      <c r="AD11" s="6"/>
      <c r="AE11" s="6"/>
      <c r="AF11" s="58"/>
    </row>
    <row r="12" spans="1:32" ht="13.5" x14ac:dyDescent="0.2">
      <c r="A12" s="29" t="s">
        <v>26</v>
      </c>
      <c r="B12" s="19"/>
      <c r="C12" s="19"/>
      <c r="D12" s="25">
        <f>SUM(D13:D14)</f>
        <v>3014</v>
      </c>
      <c r="E12" s="25">
        <f>SUM(E13:E14)</f>
        <v>2954</v>
      </c>
      <c r="F12" s="25">
        <f t="shared" ref="F12:L12" si="11">SUM(F13:F14)</f>
        <v>2040</v>
      </c>
      <c r="G12" s="25">
        <f t="shared" si="11"/>
        <v>1993</v>
      </c>
      <c r="H12" s="25">
        <f t="shared" si="11"/>
        <v>2031</v>
      </c>
      <c r="I12" s="25">
        <f>SUM(I13:I14)</f>
        <v>1977</v>
      </c>
      <c r="J12" s="27">
        <f t="shared" si="11"/>
        <v>2188</v>
      </c>
      <c r="K12" s="28">
        <f t="shared" si="11"/>
        <v>2295</v>
      </c>
      <c r="L12" s="25">
        <f t="shared" si="11"/>
        <v>2343</v>
      </c>
      <c r="M12" s="12">
        <v>2395</v>
      </c>
      <c r="N12" s="12">
        <f>SUM(N13:N14)</f>
        <v>2557</v>
      </c>
      <c r="O12" s="44">
        <f>SUM(O13:O14)</f>
        <v>2571</v>
      </c>
      <c r="P12" s="52">
        <f>SUM(P13:P14)</f>
        <v>2761</v>
      </c>
      <c r="Q12" s="52">
        <f>SUM(Q13:Q14)</f>
        <v>2793</v>
      </c>
      <c r="R12" s="68">
        <f>SUM(R13:R14)</f>
        <v>2806</v>
      </c>
      <c r="S12" s="68">
        <v>2842</v>
      </c>
      <c r="T12" s="68">
        <f t="shared" ref="T12:AE12" si="12">SUM(T13:T14)</f>
        <v>2994</v>
      </c>
      <c r="U12" s="77">
        <f t="shared" si="12"/>
        <v>3186</v>
      </c>
      <c r="V12" s="68">
        <f t="shared" si="12"/>
        <v>3282</v>
      </c>
      <c r="W12" s="39">
        <f t="shared" si="12"/>
        <v>3396</v>
      </c>
      <c r="X12" s="39">
        <f t="shared" si="12"/>
        <v>3406</v>
      </c>
      <c r="Y12" s="39">
        <f t="shared" ref="Y12:AD12" si="13">SUM(Y13:Y14)</f>
        <v>2951</v>
      </c>
      <c r="Z12" s="6">
        <f t="shared" si="13"/>
        <v>2966</v>
      </c>
      <c r="AA12" s="6">
        <f t="shared" si="13"/>
        <v>2626</v>
      </c>
      <c r="AB12" s="6">
        <f t="shared" si="13"/>
        <v>2617</v>
      </c>
      <c r="AC12" s="6">
        <f t="shared" si="13"/>
        <v>2636</v>
      </c>
      <c r="AD12" s="6">
        <f t="shared" si="13"/>
        <v>2597</v>
      </c>
      <c r="AE12" s="6">
        <f t="shared" si="12"/>
        <v>2402</v>
      </c>
      <c r="AF12" s="58">
        <v>1496</v>
      </c>
    </row>
    <row r="13" spans="1:32" x14ac:dyDescent="0.2">
      <c r="A13" s="29" t="s">
        <v>2</v>
      </c>
      <c r="B13" s="19"/>
      <c r="C13" s="19"/>
      <c r="D13" s="25">
        <v>1413</v>
      </c>
      <c r="E13" s="25">
        <v>1350</v>
      </c>
      <c r="F13" s="25">
        <v>973</v>
      </c>
      <c r="G13" s="25">
        <v>950</v>
      </c>
      <c r="H13" s="25">
        <v>953</v>
      </c>
      <c r="I13" s="25">
        <v>941</v>
      </c>
      <c r="J13" s="27">
        <v>1051</v>
      </c>
      <c r="K13" s="28">
        <v>1116</v>
      </c>
      <c r="L13" s="12">
        <v>1118</v>
      </c>
      <c r="M13" s="12">
        <v>1123</v>
      </c>
      <c r="N13" s="12">
        <v>1229</v>
      </c>
      <c r="O13" s="44">
        <v>1189</v>
      </c>
      <c r="P13" s="52">
        <v>1334</v>
      </c>
      <c r="Q13" s="52">
        <v>1379</v>
      </c>
      <c r="R13" s="68">
        <v>1417</v>
      </c>
      <c r="S13" s="68">
        <v>1396</v>
      </c>
      <c r="T13" s="68">
        <v>1471</v>
      </c>
      <c r="U13" s="77">
        <v>1561</v>
      </c>
      <c r="V13" s="68">
        <v>1590</v>
      </c>
      <c r="W13" s="39">
        <v>1581</v>
      </c>
      <c r="X13" s="39">
        <v>1608</v>
      </c>
      <c r="Y13" s="39">
        <v>1408</v>
      </c>
      <c r="Z13" s="6">
        <v>1441</v>
      </c>
      <c r="AA13" s="6">
        <v>1296</v>
      </c>
      <c r="AB13" s="6">
        <v>1288</v>
      </c>
      <c r="AC13" s="6">
        <v>1301</v>
      </c>
      <c r="AD13" s="6">
        <v>1287</v>
      </c>
      <c r="AE13" s="6">
        <v>1142</v>
      </c>
      <c r="AF13" s="58">
        <v>787</v>
      </c>
    </row>
    <row r="14" spans="1:32" x14ac:dyDescent="0.2">
      <c r="A14" s="29" t="s">
        <v>3</v>
      </c>
      <c r="B14" s="19"/>
      <c r="C14" s="19"/>
      <c r="D14" s="25">
        <v>1601</v>
      </c>
      <c r="E14" s="25">
        <v>1604</v>
      </c>
      <c r="F14" s="25">
        <v>1067</v>
      </c>
      <c r="G14" s="25">
        <v>1043</v>
      </c>
      <c r="H14" s="25">
        <v>1078</v>
      </c>
      <c r="I14" s="25">
        <v>1036</v>
      </c>
      <c r="J14" s="27">
        <v>1137</v>
      </c>
      <c r="K14" s="28">
        <v>1179</v>
      </c>
      <c r="L14" s="12">
        <v>1225</v>
      </c>
      <c r="M14" s="12">
        <v>1272</v>
      </c>
      <c r="N14" s="12">
        <v>1328</v>
      </c>
      <c r="O14" s="44">
        <v>1382</v>
      </c>
      <c r="P14" s="52">
        <v>1427</v>
      </c>
      <c r="Q14" s="52">
        <v>1414</v>
      </c>
      <c r="R14" s="68">
        <v>1389</v>
      </c>
      <c r="S14" s="68">
        <v>1446</v>
      </c>
      <c r="T14" s="68">
        <v>1523</v>
      </c>
      <c r="U14" s="77">
        <v>1625</v>
      </c>
      <c r="V14" s="68">
        <v>1692</v>
      </c>
      <c r="W14" s="39">
        <v>1815</v>
      </c>
      <c r="X14" s="39">
        <v>1798</v>
      </c>
      <c r="Y14" s="39">
        <v>1543</v>
      </c>
      <c r="Z14" s="6">
        <v>1525</v>
      </c>
      <c r="AA14" s="6">
        <v>1330</v>
      </c>
      <c r="AB14" s="6">
        <v>1329</v>
      </c>
      <c r="AC14" s="6">
        <v>1335</v>
      </c>
      <c r="AD14" s="6">
        <v>1310</v>
      </c>
      <c r="AE14" s="6">
        <v>1260</v>
      </c>
      <c r="AF14" s="58">
        <v>709</v>
      </c>
    </row>
    <row r="15" spans="1:32" s="120" customFormat="1" x14ac:dyDescent="0.2">
      <c r="A15" s="119" t="s">
        <v>5</v>
      </c>
      <c r="B15" s="111"/>
      <c r="C15" s="111"/>
      <c r="D15" s="112">
        <f>(D12/D5)</f>
        <v>0.5583549462763987</v>
      </c>
      <c r="E15" s="112">
        <f>(E12/E5)</f>
        <v>0.55359820089955025</v>
      </c>
      <c r="F15" s="112">
        <f t="shared" ref="F15:L15" si="14">(F12/F5)</f>
        <v>0.38534189648658856</v>
      </c>
      <c r="G15" s="112">
        <f t="shared" si="14"/>
        <v>0.36969022444815436</v>
      </c>
      <c r="H15" s="112">
        <f t="shared" si="14"/>
        <v>0.36700397542464763</v>
      </c>
      <c r="I15" s="112">
        <f>(I12/I5)</f>
        <v>0.35711705202312138</v>
      </c>
      <c r="J15" s="113">
        <f t="shared" si="14"/>
        <v>0.37191908890022096</v>
      </c>
      <c r="K15" s="114">
        <f t="shared" si="14"/>
        <v>0.37871287128712872</v>
      </c>
      <c r="L15" s="112">
        <f t="shared" si="14"/>
        <v>0.37753786658072835</v>
      </c>
      <c r="M15" s="115">
        <f t="shared" ref="M15:R15" si="15">M12/M5</f>
        <v>0.38635263752218102</v>
      </c>
      <c r="N15" s="115">
        <f t="shared" si="15"/>
        <v>0.40166509582155202</v>
      </c>
      <c r="O15" s="116">
        <f t="shared" si="15"/>
        <v>0.39940966288643776</v>
      </c>
      <c r="P15" s="117">
        <f t="shared" si="15"/>
        <v>0.40656751582977468</v>
      </c>
      <c r="Q15" s="117">
        <f t="shared" si="15"/>
        <v>0.40239158622676846</v>
      </c>
      <c r="R15" s="83">
        <f t="shared" si="15"/>
        <v>0.3853866227166598</v>
      </c>
      <c r="S15" s="83">
        <v>0.37607516210136299</v>
      </c>
      <c r="T15" s="83">
        <f t="shared" ref="T15:AE15" si="16">T12/T$5</f>
        <v>0.38852841941344407</v>
      </c>
      <c r="U15" s="118">
        <f t="shared" si="16"/>
        <v>0.40369994931576281</v>
      </c>
      <c r="V15" s="83">
        <f t="shared" si="16"/>
        <v>0.41184590287363532</v>
      </c>
      <c r="W15" s="84">
        <f t="shared" si="16"/>
        <v>0.42428785607196401</v>
      </c>
      <c r="X15" s="84">
        <f t="shared" si="16"/>
        <v>0.42590971614355383</v>
      </c>
      <c r="Y15" s="84">
        <f t="shared" ref="Y15:AD15" si="17">Y12/Y$5</f>
        <v>0.37597146133265386</v>
      </c>
      <c r="Z15" s="85">
        <f t="shared" si="17"/>
        <v>0.37730568629945299</v>
      </c>
      <c r="AA15" s="85">
        <f t="shared" si="17"/>
        <v>0.33744538679002828</v>
      </c>
      <c r="AB15" s="85">
        <f t="shared" si="17"/>
        <v>0.34209150326797383</v>
      </c>
      <c r="AC15" s="85">
        <f t="shared" si="17"/>
        <v>0.34296122820712982</v>
      </c>
      <c r="AD15" s="85">
        <f t="shared" si="17"/>
        <v>0.36321678321678319</v>
      </c>
      <c r="AE15" s="85">
        <f t="shared" si="16"/>
        <v>0.35877520537714713</v>
      </c>
      <c r="AF15" s="86">
        <f t="shared" ref="AF15" si="18">AF12/AF$5</f>
        <v>0.23455628723737848</v>
      </c>
    </row>
    <row r="16" spans="1:32" x14ac:dyDescent="0.2">
      <c r="A16" s="29"/>
      <c r="B16" s="19"/>
      <c r="C16" s="19"/>
      <c r="D16" s="25"/>
      <c r="E16" s="25"/>
      <c r="F16" s="26"/>
      <c r="G16" s="26"/>
      <c r="H16" s="26"/>
      <c r="I16" s="26"/>
      <c r="J16" s="27"/>
      <c r="K16" s="28"/>
      <c r="L16" s="12"/>
      <c r="M16" s="12"/>
      <c r="N16" s="12"/>
      <c r="O16" s="44"/>
      <c r="P16" s="52"/>
      <c r="Q16" s="52"/>
      <c r="R16" s="68"/>
      <c r="S16" s="68"/>
      <c r="T16" s="68"/>
      <c r="U16" s="77"/>
      <c r="V16" s="68"/>
      <c r="W16" s="39"/>
      <c r="X16" s="39"/>
      <c r="Y16" s="39"/>
      <c r="Z16" s="6"/>
      <c r="AA16" s="6"/>
      <c r="AB16" s="6"/>
      <c r="AC16" s="6"/>
      <c r="AD16" s="6"/>
      <c r="AE16" s="6"/>
      <c r="AF16" s="58"/>
    </row>
    <row r="17" spans="1:32" x14ac:dyDescent="0.2">
      <c r="A17" s="29" t="s">
        <v>6</v>
      </c>
      <c r="B17" s="19"/>
      <c r="C17" s="19"/>
      <c r="D17" s="25">
        <f>SUM(D18:D19)</f>
        <v>434</v>
      </c>
      <c r="E17" s="25">
        <f>SUM(E18:E19)</f>
        <v>452</v>
      </c>
      <c r="F17" s="25">
        <f t="shared" ref="F17:L17" si="19">SUM(F18:F19)</f>
        <v>438</v>
      </c>
      <c r="G17" s="25">
        <f t="shared" si="19"/>
        <v>415</v>
      </c>
      <c r="H17" s="25">
        <f t="shared" si="19"/>
        <v>322</v>
      </c>
      <c r="I17" s="25">
        <f>SUM(I18:I19)</f>
        <v>299</v>
      </c>
      <c r="J17" s="27">
        <f t="shared" si="19"/>
        <v>282</v>
      </c>
      <c r="K17" s="28">
        <f t="shared" si="19"/>
        <v>268</v>
      </c>
      <c r="L17" s="25">
        <f t="shared" si="19"/>
        <v>292</v>
      </c>
      <c r="M17" s="12">
        <v>285</v>
      </c>
      <c r="N17" s="12">
        <f>SUM(N18:N19)</f>
        <v>268</v>
      </c>
      <c r="O17" s="44">
        <f>SUM(O18:O19)</f>
        <v>263</v>
      </c>
      <c r="P17" s="52">
        <f>SUM(P18:P19)</f>
        <v>274</v>
      </c>
      <c r="Q17" s="52">
        <f>SUM(Q18:Q19)</f>
        <v>276</v>
      </c>
      <c r="R17" s="68">
        <f>SUM(R18:R19)</f>
        <v>321</v>
      </c>
      <c r="S17" s="68">
        <v>322</v>
      </c>
      <c r="T17" s="68">
        <f t="shared" ref="T17:AE17" si="20">SUM(T18:T19)</f>
        <v>317</v>
      </c>
      <c r="U17" s="77">
        <f t="shared" si="20"/>
        <v>304</v>
      </c>
      <c r="V17" s="68">
        <f t="shared" si="20"/>
        <v>313</v>
      </c>
      <c r="W17" s="39">
        <f t="shared" si="20"/>
        <v>316</v>
      </c>
      <c r="X17" s="39">
        <f t="shared" si="20"/>
        <v>361</v>
      </c>
      <c r="Y17" s="39">
        <f t="shared" ref="Y17:AD17" si="21">SUM(Y18:Y19)</f>
        <v>350</v>
      </c>
      <c r="Z17" s="6">
        <f t="shared" si="21"/>
        <v>355</v>
      </c>
      <c r="AA17" s="6">
        <f t="shared" si="21"/>
        <v>361</v>
      </c>
      <c r="AB17" s="6">
        <f t="shared" si="21"/>
        <v>311</v>
      </c>
      <c r="AC17" s="6">
        <f t="shared" si="21"/>
        <v>275</v>
      </c>
      <c r="AD17" s="6">
        <f t="shared" si="21"/>
        <v>243</v>
      </c>
      <c r="AE17" s="6">
        <f t="shared" si="20"/>
        <v>230</v>
      </c>
      <c r="AF17" s="58">
        <f t="shared" ref="AF17" si="22">SUM(AF18:AF19)</f>
        <v>181</v>
      </c>
    </row>
    <row r="18" spans="1:32" x14ac:dyDescent="0.2">
      <c r="A18" s="29" t="s">
        <v>2</v>
      </c>
      <c r="B18" s="19"/>
      <c r="C18" s="19"/>
      <c r="D18" s="25">
        <v>222</v>
      </c>
      <c r="E18" s="25">
        <v>252</v>
      </c>
      <c r="F18" s="25">
        <v>248</v>
      </c>
      <c r="G18" s="25">
        <v>194</v>
      </c>
      <c r="H18" s="25">
        <v>155</v>
      </c>
      <c r="I18" s="25">
        <v>140</v>
      </c>
      <c r="J18" s="27">
        <v>133</v>
      </c>
      <c r="K18" s="28">
        <v>124</v>
      </c>
      <c r="L18" s="12">
        <v>134</v>
      </c>
      <c r="M18" s="12">
        <v>139</v>
      </c>
      <c r="N18" s="12">
        <v>116</v>
      </c>
      <c r="O18" s="44">
        <v>121</v>
      </c>
      <c r="P18" s="52">
        <v>129</v>
      </c>
      <c r="Q18" s="52">
        <v>131</v>
      </c>
      <c r="R18" s="68">
        <v>136</v>
      </c>
      <c r="S18" s="68">
        <v>153</v>
      </c>
      <c r="T18" s="68">
        <v>147</v>
      </c>
      <c r="U18" s="77">
        <v>149</v>
      </c>
      <c r="V18" s="68">
        <v>162</v>
      </c>
      <c r="W18" s="39">
        <v>172</v>
      </c>
      <c r="X18" s="39">
        <v>173</v>
      </c>
      <c r="Y18" s="39">
        <v>158</v>
      </c>
      <c r="Z18" s="6">
        <v>163</v>
      </c>
      <c r="AA18" s="6">
        <v>174</v>
      </c>
      <c r="AB18" s="6">
        <v>145</v>
      </c>
      <c r="AC18" s="6">
        <v>110</v>
      </c>
      <c r="AD18" s="6">
        <v>110</v>
      </c>
      <c r="AE18" s="6">
        <v>96</v>
      </c>
      <c r="AF18" s="58">
        <v>77</v>
      </c>
    </row>
    <row r="19" spans="1:32" x14ac:dyDescent="0.2">
      <c r="A19" s="29" t="s">
        <v>3</v>
      </c>
      <c r="B19" s="19"/>
      <c r="C19" s="19"/>
      <c r="D19" s="25">
        <v>212</v>
      </c>
      <c r="E19" s="25">
        <v>200</v>
      </c>
      <c r="F19" s="25">
        <v>190</v>
      </c>
      <c r="G19" s="25">
        <v>221</v>
      </c>
      <c r="H19" s="25">
        <v>167</v>
      </c>
      <c r="I19" s="25">
        <v>159</v>
      </c>
      <c r="J19" s="27">
        <v>149</v>
      </c>
      <c r="K19" s="28">
        <v>144</v>
      </c>
      <c r="L19" s="12">
        <v>158</v>
      </c>
      <c r="M19" s="12">
        <v>146</v>
      </c>
      <c r="N19" s="12">
        <v>152</v>
      </c>
      <c r="O19" s="44">
        <v>142</v>
      </c>
      <c r="P19" s="52">
        <v>145</v>
      </c>
      <c r="Q19" s="52">
        <v>145</v>
      </c>
      <c r="R19" s="68">
        <v>185</v>
      </c>
      <c r="S19" s="68">
        <v>169</v>
      </c>
      <c r="T19" s="68">
        <v>170</v>
      </c>
      <c r="U19" s="77">
        <v>155</v>
      </c>
      <c r="V19" s="68">
        <v>151</v>
      </c>
      <c r="W19" s="39">
        <v>144</v>
      </c>
      <c r="X19" s="39">
        <v>188</v>
      </c>
      <c r="Y19" s="39">
        <v>192</v>
      </c>
      <c r="Z19" s="6">
        <v>192</v>
      </c>
      <c r="AA19" s="6">
        <v>187</v>
      </c>
      <c r="AB19" s="6">
        <v>166</v>
      </c>
      <c r="AC19" s="6">
        <v>165</v>
      </c>
      <c r="AD19" s="6">
        <v>133</v>
      </c>
      <c r="AE19" s="6">
        <v>134</v>
      </c>
      <c r="AF19" s="58">
        <v>104</v>
      </c>
    </row>
    <row r="20" spans="1:32" s="120" customFormat="1" x14ac:dyDescent="0.2">
      <c r="A20" s="119" t="s">
        <v>7</v>
      </c>
      <c r="B20" s="111"/>
      <c r="C20" s="111"/>
      <c r="D20" s="112">
        <f>(D17/D5)</f>
        <v>8.040014820303816E-2</v>
      </c>
      <c r="E20" s="112">
        <f>(E17/E5)</f>
        <v>8.4707646176911539E-2</v>
      </c>
      <c r="F20" s="112">
        <f t="shared" ref="F20:L20" si="23">(F17/F5)</f>
        <v>8.2735171892708723E-2</v>
      </c>
      <c r="G20" s="112">
        <f t="shared" si="23"/>
        <v>7.6980152105360786E-2</v>
      </c>
      <c r="H20" s="112">
        <f t="shared" si="23"/>
        <v>5.8185760751716657E-2</v>
      </c>
      <c r="I20" s="112">
        <f>(I17/I5)</f>
        <v>5.4010115606936415E-2</v>
      </c>
      <c r="J20" s="113">
        <f t="shared" si="23"/>
        <v>4.7934727180010198E-2</v>
      </c>
      <c r="K20" s="114">
        <f t="shared" si="23"/>
        <v>4.4224422442244227E-2</v>
      </c>
      <c r="L20" s="112">
        <f t="shared" si="23"/>
        <v>4.7051240734772799E-2</v>
      </c>
      <c r="M20" s="115">
        <f t="shared" ref="M20:R20" si="24">M17/M5</f>
        <v>4.5975157283432815E-2</v>
      </c>
      <c r="N20" s="115">
        <f t="shared" si="24"/>
        <v>4.2098649073201384E-2</v>
      </c>
      <c r="O20" s="116">
        <f t="shared" si="24"/>
        <v>4.0857542333385115E-2</v>
      </c>
      <c r="P20" s="117">
        <f t="shared" si="24"/>
        <v>4.0347518774849066E-2</v>
      </c>
      <c r="Q20" s="117">
        <f t="shared" si="24"/>
        <v>3.9763722806512032E-2</v>
      </c>
      <c r="R20" s="83">
        <f t="shared" si="24"/>
        <v>4.4087350638648534E-2</v>
      </c>
      <c r="S20" s="83">
        <v>4.2609501124784968E-2</v>
      </c>
      <c r="T20" s="83">
        <f t="shared" ref="T20:AE20" si="25">T17/T$5</f>
        <v>4.1136776537762786E-2</v>
      </c>
      <c r="U20" s="118">
        <f t="shared" si="25"/>
        <v>3.8520020273694881E-2</v>
      </c>
      <c r="V20" s="83">
        <f t="shared" si="25"/>
        <v>3.9277199146693434E-2</v>
      </c>
      <c r="W20" s="84">
        <f t="shared" si="25"/>
        <v>3.9480259870064968E-2</v>
      </c>
      <c r="X20" s="84">
        <f t="shared" si="25"/>
        <v>4.5141928223083654E-2</v>
      </c>
      <c r="Y20" s="84">
        <f t="shared" ref="Y20:AD20" si="26">Y17/Y$5</f>
        <v>4.4591667728373044E-2</v>
      </c>
      <c r="Z20" s="85">
        <f t="shared" si="26"/>
        <v>4.5159648899631089E-2</v>
      </c>
      <c r="AA20" s="85">
        <f t="shared" si="26"/>
        <v>4.6389103058339758E-2</v>
      </c>
      <c r="AB20" s="85">
        <f t="shared" si="26"/>
        <v>4.0653594771241829E-2</v>
      </c>
      <c r="AC20" s="85">
        <f t="shared" si="26"/>
        <v>3.5779339058027583E-2</v>
      </c>
      <c r="AD20" s="85">
        <f t="shared" si="26"/>
        <v>3.3986013986013988E-2</v>
      </c>
      <c r="AE20" s="85">
        <f t="shared" si="25"/>
        <v>3.4353995519044063E-2</v>
      </c>
      <c r="AF20" s="86">
        <f t="shared" ref="AF20" si="27">AF17/AF$5</f>
        <v>2.8378802132329885E-2</v>
      </c>
    </row>
    <row r="21" spans="1:32" x14ac:dyDescent="0.2">
      <c r="A21" s="29"/>
      <c r="B21" s="19"/>
      <c r="C21" s="19"/>
      <c r="D21" s="25"/>
      <c r="E21" s="25"/>
      <c r="F21" s="26"/>
      <c r="G21" s="26"/>
      <c r="H21" s="26"/>
      <c r="I21" s="26"/>
      <c r="J21" s="27"/>
      <c r="K21" s="28"/>
      <c r="L21" s="12"/>
      <c r="M21" s="12"/>
      <c r="N21" s="12"/>
      <c r="O21" s="44"/>
      <c r="P21" s="52"/>
      <c r="Q21" s="52"/>
      <c r="R21" s="68"/>
      <c r="S21" s="68"/>
      <c r="T21" s="68"/>
      <c r="U21" s="77"/>
      <c r="V21" s="68"/>
      <c r="W21" s="39"/>
      <c r="X21" s="39"/>
      <c r="Y21" s="39"/>
      <c r="Z21" s="6"/>
      <c r="AA21" s="6"/>
      <c r="AB21" s="6"/>
      <c r="AC21" s="6"/>
      <c r="AD21" s="6"/>
      <c r="AE21" s="6"/>
      <c r="AF21" s="58"/>
    </row>
    <row r="22" spans="1:32" x14ac:dyDescent="0.2">
      <c r="A22" s="29" t="s">
        <v>8</v>
      </c>
      <c r="B22" s="19"/>
      <c r="C22" s="19"/>
      <c r="D22" s="25">
        <f>SUM(D23:D24)</f>
        <v>223</v>
      </c>
      <c r="E22" s="25">
        <f>SUM(E23:E24)</f>
        <v>209</v>
      </c>
      <c r="F22" s="25">
        <f t="shared" ref="F22:L22" si="28">SUM(F23:F24)</f>
        <v>202</v>
      </c>
      <c r="G22" s="25">
        <f t="shared" si="28"/>
        <v>163</v>
      </c>
      <c r="H22" s="25">
        <f t="shared" si="28"/>
        <v>142</v>
      </c>
      <c r="I22" s="25">
        <f>SUM(I23:I24)</f>
        <v>135</v>
      </c>
      <c r="J22" s="27">
        <f t="shared" si="28"/>
        <v>135</v>
      </c>
      <c r="K22" s="28">
        <f t="shared" si="28"/>
        <v>126</v>
      </c>
      <c r="L22" s="25">
        <f t="shared" si="28"/>
        <v>124</v>
      </c>
      <c r="M22" s="12">
        <v>114</v>
      </c>
      <c r="N22" s="12">
        <f>SUM(N23:N24)</f>
        <v>124</v>
      </c>
      <c r="O22" s="44">
        <f>SUM(O23:O24)</f>
        <v>94</v>
      </c>
      <c r="P22" s="52">
        <f>SUM(P23:P24)</f>
        <v>93</v>
      </c>
      <c r="Q22" s="52">
        <f>SUM(Q23:Q24)</f>
        <v>88</v>
      </c>
      <c r="R22" s="68">
        <f>SUM(R23:R24)</f>
        <v>94</v>
      </c>
      <c r="S22" s="68">
        <v>83</v>
      </c>
      <c r="T22" s="68">
        <f t="shared" ref="T22:AE22" si="29">SUM(T23:T24)</f>
        <v>102</v>
      </c>
      <c r="U22" s="77">
        <f t="shared" si="29"/>
        <v>113</v>
      </c>
      <c r="V22" s="68">
        <f t="shared" si="29"/>
        <v>102</v>
      </c>
      <c r="W22" s="39">
        <f t="shared" si="29"/>
        <v>110</v>
      </c>
      <c r="X22" s="39">
        <f t="shared" si="29"/>
        <v>143</v>
      </c>
      <c r="Y22" s="39">
        <f t="shared" ref="Y22:AD22" si="30">SUM(Y23:Y24)</f>
        <v>113</v>
      </c>
      <c r="Z22" s="6">
        <f t="shared" si="30"/>
        <v>114</v>
      </c>
      <c r="AA22" s="6">
        <f t="shared" si="30"/>
        <v>105</v>
      </c>
      <c r="AB22" s="6">
        <f t="shared" si="30"/>
        <v>96</v>
      </c>
      <c r="AC22" s="6">
        <f t="shared" si="30"/>
        <v>95</v>
      </c>
      <c r="AD22" s="6">
        <f t="shared" si="30"/>
        <v>94</v>
      </c>
      <c r="AE22" s="6">
        <f t="shared" si="29"/>
        <v>96</v>
      </c>
      <c r="AF22" s="58">
        <f t="shared" ref="AF22" si="31">SUM(AF23:AF24)</f>
        <v>80</v>
      </c>
    </row>
    <row r="23" spans="1:32" x14ac:dyDescent="0.2">
      <c r="A23" s="29" t="s">
        <v>2</v>
      </c>
      <c r="B23" s="19"/>
      <c r="C23" s="19"/>
      <c r="D23" s="25">
        <v>66</v>
      </c>
      <c r="E23" s="25">
        <v>70</v>
      </c>
      <c r="F23" s="25">
        <v>67</v>
      </c>
      <c r="G23" s="25">
        <v>61</v>
      </c>
      <c r="H23" s="25">
        <v>59</v>
      </c>
      <c r="I23" s="25">
        <v>49</v>
      </c>
      <c r="J23" s="27">
        <v>52</v>
      </c>
      <c r="K23" s="28">
        <v>53</v>
      </c>
      <c r="L23" s="12">
        <v>48</v>
      </c>
      <c r="M23" s="12">
        <v>43</v>
      </c>
      <c r="N23" s="12">
        <v>48</v>
      </c>
      <c r="O23" s="44">
        <v>36</v>
      </c>
      <c r="P23" s="52">
        <v>36</v>
      </c>
      <c r="Q23" s="52">
        <v>30</v>
      </c>
      <c r="R23" s="68">
        <v>31</v>
      </c>
      <c r="S23" s="68">
        <v>35</v>
      </c>
      <c r="T23" s="68">
        <v>44</v>
      </c>
      <c r="U23" s="77">
        <v>50</v>
      </c>
      <c r="V23" s="68">
        <v>37</v>
      </c>
      <c r="W23" s="39">
        <v>45</v>
      </c>
      <c r="X23" s="39">
        <v>57</v>
      </c>
      <c r="Y23" s="39">
        <v>50</v>
      </c>
      <c r="Z23" s="6">
        <v>47</v>
      </c>
      <c r="AA23" s="6">
        <v>36</v>
      </c>
      <c r="AB23" s="6">
        <v>31</v>
      </c>
      <c r="AC23" s="6">
        <v>35</v>
      </c>
      <c r="AD23" s="6">
        <v>28</v>
      </c>
      <c r="AE23" s="6">
        <v>34</v>
      </c>
      <c r="AF23" s="58">
        <v>27</v>
      </c>
    </row>
    <row r="24" spans="1:32" x14ac:dyDescent="0.2">
      <c r="A24" s="29" t="s">
        <v>3</v>
      </c>
      <c r="B24" s="19"/>
      <c r="C24" s="19"/>
      <c r="D24" s="25">
        <v>157</v>
      </c>
      <c r="E24" s="25">
        <v>139</v>
      </c>
      <c r="F24" s="25">
        <v>135</v>
      </c>
      <c r="G24" s="25">
        <v>102</v>
      </c>
      <c r="H24" s="25">
        <v>83</v>
      </c>
      <c r="I24" s="25">
        <v>86</v>
      </c>
      <c r="J24" s="27">
        <v>83</v>
      </c>
      <c r="K24" s="28">
        <v>73</v>
      </c>
      <c r="L24" s="12">
        <v>76</v>
      </c>
      <c r="M24" s="12">
        <v>71</v>
      </c>
      <c r="N24" s="12">
        <v>76</v>
      </c>
      <c r="O24" s="44">
        <v>58</v>
      </c>
      <c r="P24" s="52">
        <v>57</v>
      </c>
      <c r="Q24" s="52">
        <v>58</v>
      </c>
      <c r="R24" s="68">
        <v>63</v>
      </c>
      <c r="S24" s="68">
        <v>48</v>
      </c>
      <c r="T24" s="68">
        <v>58</v>
      </c>
      <c r="U24" s="77">
        <v>63</v>
      </c>
      <c r="V24" s="68">
        <v>65</v>
      </c>
      <c r="W24" s="39">
        <v>65</v>
      </c>
      <c r="X24" s="39">
        <v>86</v>
      </c>
      <c r="Y24" s="39">
        <v>63</v>
      </c>
      <c r="Z24" s="6">
        <v>67</v>
      </c>
      <c r="AA24" s="6">
        <v>69</v>
      </c>
      <c r="AB24" s="6">
        <v>65</v>
      </c>
      <c r="AC24" s="6">
        <v>60</v>
      </c>
      <c r="AD24" s="6">
        <v>66</v>
      </c>
      <c r="AE24" s="6">
        <v>62</v>
      </c>
      <c r="AF24" s="58">
        <v>53</v>
      </c>
    </row>
    <row r="25" spans="1:32" s="120" customFormat="1" x14ac:dyDescent="0.2">
      <c r="A25" s="119" t="s">
        <v>9</v>
      </c>
      <c r="B25" s="111"/>
      <c r="C25" s="111"/>
      <c r="D25" s="112">
        <f>(D22/D5)</f>
        <v>4.1311596887736196E-2</v>
      </c>
      <c r="E25" s="112">
        <f>(E22/E5)</f>
        <v>3.9167916041979008E-2</v>
      </c>
      <c r="F25" s="112">
        <f t="shared" ref="F25:L25" si="32">(F22/F5)</f>
        <v>3.8156403475632789E-2</v>
      </c>
      <c r="G25" s="112">
        <f t="shared" si="32"/>
        <v>3.0235577814876645E-2</v>
      </c>
      <c r="H25" s="112">
        <f t="shared" si="32"/>
        <v>2.5659559089266353E-2</v>
      </c>
      <c r="I25" s="112">
        <f>(I22/I5)</f>
        <v>2.4385838150289017E-2</v>
      </c>
      <c r="J25" s="113">
        <f t="shared" si="32"/>
        <v>2.2947475777664456E-2</v>
      </c>
      <c r="K25" s="114">
        <f t="shared" si="32"/>
        <v>2.0792079207920793E-2</v>
      </c>
      <c r="L25" s="112">
        <f t="shared" si="32"/>
        <v>1.9980663873670642E-2</v>
      </c>
      <c r="M25" s="115">
        <f t="shared" ref="M25:R25" si="33">M22/M5</f>
        <v>1.8390062913373126E-2</v>
      </c>
      <c r="N25" s="115">
        <f t="shared" si="33"/>
        <v>1.9478479421928999E-2</v>
      </c>
      <c r="O25" s="116">
        <f t="shared" si="33"/>
        <v>1.4603075967065404E-2</v>
      </c>
      <c r="P25" s="117">
        <f t="shared" si="33"/>
        <v>1.3694595788543661E-2</v>
      </c>
      <c r="Q25" s="117">
        <f t="shared" si="33"/>
        <v>1.2678288431061807E-2</v>
      </c>
      <c r="R25" s="83">
        <f t="shared" si="33"/>
        <v>1.2910314517236643E-2</v>
      </c>
      <c r="S25" s="83">
        <v>1.0983194389307926E-2</v>
      </c>
      <c r="T25" s="83">
        <f t="shared" ref="T25:AE25" si="34">T22/T$5</f>
        <v>1.3236439138333765E-2</v>
      </c>
      <c r="U25" s="118">
        <f t="shared" si="34"/>
        <v>1.4318297009630006E-2</v>
      </c>
      <c r="V25" s="83">
        <f t="shared" si="34"/>
        <v>1.2799598443970385E-2</v>
      </c>
      <c r="W25" s="84">
        <f t="shared" si="34"/>
        <v>1.3743128435782109E-2</v>
      </c>
      <c r="X25" s="84">
        <f t="shared" si="34"/>
        <v>1.7881705639614855E-2</v>
      </c>
      <c r="Y25" s="84">
        <f t="shared" ref="Y25:AD25" si="35">Y22/Y$5</f>
        <v>1.4396738438017581E-2</v>
      </c>
      <c r="Z25" s="85">
        <f t="shared" si="35"/>
        <v>1.4501971759318152E-2</v>
      </c>
      <c r="AA25" s="85">
        <f t="shared" si="35"/>
        <v>1.3492675404780262E-2</v>
      </c>
      <c r="AB25" s="85">
        <f t="shared" si="35"/>
        <v>1.2549019607843137E-2</v>
      </c>
      <c r="AC25" s="85">
        <f t="shared" si="35"/>
        <v>1.2360135310954984E-2</v>
      </c>
      <c r="AD25" s="85">
        <f t="shared" si="35"/>
        <v>1.3146853146853148E-2</v>
      </c>
      <c r="AE25" s="85">
        <f t="shared" si="34"/>
        <v>1.4339058999253173E-2</v>
      </c>
      <c r="AF25" s="86">
        <f t="shared" ref="AF25" si="36">AF22/AF$5</f>
        <v>1.2543116964565695E-2</v>
      </c>
    </row>
    <row r="26" spans="1:32" x14ac:dyDescent="0.2">
      <c r="A26" s="29"/>
      <c r="B26" s="19"/>
      <c r="C26" s="19"/>
      <c r="D26" s="25"/>
      <c r="E26" s="25"/>
      <c r="F26" s="26"/>
      <c r="G26" s="26"/>
      <c r="H26" s="26"/>
      <c r="I26" s="26"/>
      <c r="J26" s="27"/>
      <c r="K26" s="28"/>
      <c r="L26" s="12"/>
      <c r="M26" s="12"/>
      <c r="N26" s="12"/>
      <c r="O26" s="44"/>
      <c r="P26" s="52"/>
      <c r="Q26" s="52"/>
      <c r="R26" s="68"/>
      <c r="S26" s="68"/>
      <c r="T26" s="68"/>
      <c r="U26" s="77"/>
      <c r="V26" s="68"/>
      <c r="W26" s="39"/>
      <c r="X26" s="39"/>
      <c r="Y26" s="39"/>
      <c r="Z26" s="6"/>
      <c r="AA26" s="6"/>
      <c r="AB26" s="6"/>
      <c r="AC26" s="6"/>
      <c r="AD26" s="6"/>
      <c r="AE26" s="6"/>
      <c r="AF26" s="58"/>
    </row>
    <row r="27" spans="1:32" x14ac:dyDescent="0.2">
      <c r="A27" s="29" t="s">
        <v>10</v>
      </c>
      <c r="B27" s="19"/>
      <c r="C27" s="19"/>
      <c r="D27" s="25">
        <f>SUM(D28:D29)</f>
        <v>143</v>
      </c>
      <c r="E27" s="25">
        <f>SUM(E28:E29)</f>
        <v>158</v>
      </c>
      <c r="F27" s="25">
        <f t="shared" ref="F27:L27" si="37">SUM(F28:F29)</f>
        <v>130</v>
      </c>
      <c r="G27" s="25">
        <f t="shared" si="37"/>
        <v>134</v>
      </c>
      <c r="H27" s="25">
        <f t="shared" si="37"/>
        <v>111</v>
      </c>
      <c r="I27" s="25">
        <f>SUM(I28:I29)</f>
        <v>102</v>
      </c>
      <c r="J27" s="27">
        <f t="shared" si="37"/>
        <v>108</v>
      </c>
      <c r="K27" s="28">
        <f t="shared" si="37"/>
        <v>102</v>
      </c>
      <c r="L27" s="25">
        <f t="shared" si="37"/>
        <v>98</v>
      </c>
      <c r="M27" s="12">
        <v>72</v>
      </c>
      <c r="N27" s="12">
        <f>SUM(N28:N29)</f>
        <v>70</v>
      </c>
      <c r="O27" s="44">
        <f>SUM(O28:O29)</f>
        <v>72</v>
      </c>
      <c r="P27" s="52">
        <f>SUM(P28:P29)</f>
        <v>59</v>
      </c>
      <c r="Q27" s="52">
        <f>SUM(Q28:Q29)</f>
        <v>42</v>
      </c>
      <c r="R27" s="68">
        <f>SUM(R28:R29)</f>
        <v>58</v>
      </c>
      <c r="S27" s="68">
        <v>58</v>
      </c>
      <c r="T27" s="68">
        <f t="shared" ref="T27:AE27" si="38">SUM(T28:T29)</f>
        <v>53</v>
      </c>
      <c r="U27" s="77">
        <f t="shared" si="38"/>
        <v>51</v>
      </c>
      <c r="V27" s="68">
        <f t="shared" si="38"/>
        <v>47</v>
      </c>
      <c r="W27" s="39">
        <f t="shared" si="38"/>
        <v>54</v>
      </c>
      <c r="X27" s="39">
        <f t="shared" si="38"/>
        <v>61</v>
      </c>
      <c r="Y27" s="39">
        <f t="shared" ref="Y27:AD27" si="39">SUM(Y28:Y29)</f>
        <v>69</v>
      </c>
      <c r="Z27" s="6">
        <f t="shared" si="39"/>
        <v>58</v>
      </c>
      <c r="AA27" s="6">
        <f t="shared" si="39"/>
        <v>59</v>
      </c>
      <c r="AB27" s="6">
        <f t="shared" si="39"/>
        <v>61</v>
      </c>
      <c r="AC27" s="6">
        <f t="shared" si="39"/>
        <v>52</v>
      </c>
      <c r="AD27" s="6">
        <f t="shared" si="39"/>
        <v>47</v>
      </c>
      <c r="AE27" s="6">
        <f t="shared" si="38"/>
        <v>45</v>
      </c>
      <c r="AF27" s="58">
        <f t="shared" ref="AF27" si="40">SUM(AF28:AF29)</f>
        <v>44</v>
      </c>
    </row>
    <row r="28" spans="1:32" x14ac:dyDescent="0.2">
      <c r="A28" s="29" t="s">
        <v>2</v>
      </c>
      <c r="B28" s="19"/>
      <c r="C28" s="19"/>
      <c r="D28" s="25">
        <v>46</v>
      </c>
      <c r="E28" s="25">
        <v>46</v>
      </c>
      <c r="F28" s="25">
        <v>34</v>
      </c>
      <c r="G28" s="25">
        <v>39</v>
      </c>
      <c r="H28" s="25">
        <v>36</v>
      </c>
      <c r="I28" s="25">
        <v>33</v>
      </c>
      <c r="J28" s="27">
        <v>37</v>
      </c>
      <c r="K28" s="28">
        <v>30</v>
      </c>
      <c r="L28" s="12">
        <v>27</v>
      </c>
      <c r="M28" s="12">
        <v>20</v>
      </c>
      <c r="N28" s="12">
        <v>16</v>
      </c>
      <c r="O28" s="44">
        <v>24</v>
      </c>
      <c r="P28" s="52">
        <v>20</v>
      </c>
      <c r="Q28" s="52">
        <v>17</v>
      </c>
      <c r="R28" s="68">
        <v>21</v>
      </c>
      <c r="S28" s="68">
        <v>21</v>
      </c>
      <c r="T28" s="68">
        <v>15</v>
      </c>
      <c r="U28" s="77">
        <v>16</v>
      </c>
      <c r="V28" s="68">
        <v>18</v>
      </c>
      <c r="W28" s="39">
        <v>20</v>
      </c>
      <c r="X28" s="39">
        <v>22</v>
      </c>
      <c r="Y28" s="39">
        <v>28</v>
      </c>
      <c r="Z28" s="6">
        <v>18</v>
      </c>
      <c r="AA28" s="6">
        <v>17</v>
      </c>
      <c r="AB28" s="6">
        <v>17</v>
      </c>
      <c r="AC28" s="6">
        <v>14</v>
      </c>
      <c r="AD28" s="6">
        <v>12</v>
      </c>
      <c r="AE28" s="6">
        <v>11</v>
      </c>
      <c r="AF28" s="58">
        <v>8</v>
      </c>
    </row>
    <row r="29" spans="1:32" x14ac:dyDescent="0.2">
      <c r="A29" s="29" t="s">
        <v>3</v>
      </c>
      <c r="B29" s="19"/>
      <c r="C29" s="19"/>
      <c r="D29" s="25">
        <v>97</v>
      </c>
      <c r="E29" s="25">
        <v>112</v>
      </c>
      <c r="F29" s="25">
        <v>96</v>
      </c>
      <c r="G29" s="25">
        <v>95</v>
      </c>
      <c r="H29" s="25">
        <v>75</v>
      </c>
      <c r="I29" s="25">
        <v>69</v>
      </c>
      <c r="J29" s="27">
        <v>71</v>
      </c>
      <c r="K29" s="28">
        <v>72</v>
      </c>
      <c r="L29" s="12">
        <v>71</v>
      </c>
      <c r="M29" s="12">
        <v>52</v>
      </c>
      <c r="N29" s="12">
        <v>54</v>
      </c>
      <c r="O29" s="44">
        <v>48</v>
      </c>
      <c r="P29" s="52">
        <v>39</v>
      </c>
      <c r="Q29" s="52">
        <v>25</v>
      </c>
      <c r="R29" s="68">
        <v>37</v>
      </c>
      <c r="S29" s="68">
        <v>37</v>
      </c>
      <c r="T29" s="68">
        <v>38</v>
      </c>
      <c r="U29" s="77">
        <v>35</v>
      </c>
      <c r="V29" s="68">
        <v>29</v>
      </c>
      <c r="W29" s="39">
        <v>34</v>
      </c>
      <c r="X29" s="39">
        <v>39</v>
      </c>
      <c r="Y29" s="39">
        <v>41</v>
      </c>
      <c r="Z29" s="6">
        <v>40</v>
      </c>
      <c r="AA29" s="6">
        <v>42</v>
      </c>
      <c r="AB29" s="6">
        <v>44</v>
      </c>
      <c r="AC29" s="6">
        <v>38</v>
      </c>
      <c r="AD29" s="6">
        <v>35</v>
      </c>
      <c r="AE29" s="6">
        <v>34</v>
      </c>
      <c r="AF29" s="58">
        <v>36</v>
      </c>
    </row>
    <row r="30" spans="1:32" s="120" customFormat="1" x14ac:dyDescent="0.2">
      <c r="A30" s="119" t="s">
        <v>11</v>
      </c>
      <c r="B30" s="111"/>
      <c r="C30" s="111"/>
      <c r="D30" s="112">
        <f>(D27/D5)</f>
        <v>2.6491293071507965E-2</v>
      </c>
      <c r="E30" s="112">
        <f>(E27/E5)</f>
        <v>2.9610194902548726E-2</v>
      </c>
      <c r="F30" s="112">
        <f t="shared" ref="F30:L30" si="41">(F27/F5)</f>
        <v>2.455610124669437E-2</v>
      </c>
      <c r="G30" s="112">
        <f t="shared" si="41"/>
        <v>2.4856241884622519E-2</v>
      </c>
      <c r="H30" s="112">
        <f t="shared" si="41"/>
        <v>2.0057824358511021E-2</v>
      </c>
      <c r="I30" s="112">
        <f>(I27/I5)</f>
        <v>1.8424855491329481E-2</v>
      </c>
      <c r="J30" s="113">
        <f t="shared" si="41"/>
        <v>1.8357980622131564E-2</v>
      </c>
      <c r="K30" s="114">
        <f t="shared" si="41"/>
        <v>1.6831683168316833E-2</v>
      </c>
      <c r="L30" s="112">
        <f t="shared" si="41"/>
        <v>1.5791169835642927E-2</v>
      </c>
      <c r="M30" s="115">
        <f t="shared" ref="M30:R30" si="42">M27/M5</f>
        <v>1.1614776576867237E-2</v>
      </c>
      <c r="N30" s="115">
        <f t="shared" si="42"/>
        <v>1.0995915802701853E-2</v>
      </c>
      <c r="O30" s="116">
        <f t="shared" si="42"/>
        <v>1.1185334783284139E-2</v>
      </c>
      <c r="P30" s="117">
        <f t="shared" si="42"/>
        <v>8.6879693712266226E-3</v>
      </c>
      <c r="Q30" s="117">
        <f t="shared" si="42"/>
        <v>6.0510012966431348E-3</v>
      </c>
      <c r="R30" s="83">
        <f t="shared" si="42"/>
        <v>7.9659387446779292E-3</v>
      </c>
      <c r="S30" s="83">
        <v>7.6750033081910808E-3</v>
      </c>
      <c r="T30" s="83">
        <f t="shared" ref="T30:AE30" si="43">T27/T$5</f>
        <v>6.8777575914871526E-3</v>
      </c>
      <c r="U30" s="118">
        <f t="shared" si="43"/>
        <v>6.4622402432843382E-3</v>
      </c>
      <c r="V30" s="83">
        <f t="shared" si="43"/>
        <v>5.897854184966746E-3</v>
      </c>
      <c r="W30" s="84">
        <f t="shared" si="43"/>
        <v>6.746626686656672E-3</v>
      </c>
      <c r="X30" s="84">
        <f t="shared" si="43"/>
        <v>7.6278604476678752E-3</v>
      </c>
      <c r="Y30" s="84">
        <f t="shared" ref="Y30:AD30" si="44">Y27/Y$5</f>
        <v>8.7909287807363991E-3</v>
      </c>
      <c r="Z30" s="85">
        <f t="shared" si="44"/>
        <v>7.3781961582495862E-3</v>
      </c>
      <c r="AA30" s="85">
        <f t="shared" si="44"/>
        <v>7.5815985607812905E-3</v>
      </c>
      <c r="AB30" s="85">
        <f t="shared" si="44"/>
        <v>7.9738562091503269E-3</v>
      </c>
      <c r="AC30" s="85">
        <f t="shared" si="44"/>
        <v>6.7655477491543065E-3</v>
      </c>
      <c r="AD30" s="85">
        <f t="shared" si="44"/>
        <v>6.5734265734265739E-3</v>
      </c>
      <c r="AE30" s="85">
        <f t="shared" si="43"/>
        <v>6.7214339058999251E-3</v>
      </c>
      <c r="AF30" s="86">
        <f t="shared" ref="AF30" si="45">AF27/AF$5</f>
        <v>6.8987143305111317E-3</v>
      </c>
    </row>
    <row r="31" spans="1:32" x14ac:dyDescent="0.2">
      <c r="A31" s="29"/>
      <c r="B31" s="19"/>
      <c r="C31" s="19"/>
      <c r="D31" s="25"/>
      <c r="E31" s="25"/>
      <c r="F31" s="26"/>
      <c r="G31" s="26"/>
      <c r="H31" s="26"/>
      <c r="I31" s="26"/>
      <c r="J31" s="27"/>
      <c r="K31" s="28"/>
      <c r="L31" s="12"/>
      <c r="M31" s="12"/>
      <c r="N31" s="12"/>
      <c r="O31" s="44"/>
      <c r="P31" s="52"/>
      <c r="Q31" s="52"/>
      <c r="R31" s="68"/>
      <c r="S31" s="68"/>
      <c r="T31" s="68"/>
      <c r="U31" s="77"/>
      <c r="V31" s="68"/>
      <c r="W31" s="39"/>
      <c r="X31" s="39"/>
      <c r="Y31" s="39"/>
      <c r="Z31" s="6"/>
      <c r="AA31" s="6"/>
      <c r="AB31" s="6"/>
      <c r="AC31" s="6"/>
      <c r="AD31" s="6"/>
      <c r="AE31" s="6"/>
      <c r="AF31" s="58"/>
    </row>
    <row r="32" spans="1:32" x14ac:dyDescent="0.2">
      <c r="A32" s="29" t="s">
        <v>12</v>
      </c>
      <c r="B32" s="19"/>
      <c r="C32" s="19"/>
      <c r="D32" s="25">
        <f>SUM(D33:D34)</f>
        <v>130</v>
      </c>
      <c r="E32" s="25">
        <f>SUM(E33:E34)</f>
        <v>146</v>
      </c>
      <c r="F32" s="25">
        <f t="shared" ref="F32:L32" si="46">SUM(F33:F34)</f>
        <v>139</v>
      </c>
      <c r="G32" s="25">
        <f t="shared" si="46"/>
        <v>141</v>
      </c>
      <c r="H32" s="25">
        <f t="shared" si="46"/>
        <v>129</v>
      </c>
      <c r="I32" s="25">
        <f>SUM(I33:I34)</f>
        <v>131</v>
      </c>
      <c r="J32" s="27">
        <f t="shared" si="46"/>
        <v>133</v>
      </c>
      <c r="K32" s="28">
        <f t="shared" si="46"/>
        <v>126</v>
      </c>
      <c r="L32" s="25">
        <f t="shared" si="46"/>
        <v>126</v>
      </c>
      <c r="M32" s="12">
        <v>102</v>
      </c>
      <c r="N32" s="12">
        <f>SUM(N33:N34)</f>
        <v>76</v>
      </c>
      <c r="O32" s="44">
        <f>SUM(O33:O34)</f>
        <v>75</v>
      </c>
      <c r="P32" s="52">
        <f>SUM(P33:P34)</f>
        <v>85</v>
      </c>
      <c r="Q32" s="52">
        <f>SUM(Q33:Q34)</f>
        <v>81</v>
      </c>
      <c r="R32" s="68">
        <f>SUM(R33:R34)</f>
        <v>69</v>
      </c>
      <c r="S32" s="68">
        <v>88</v>
      </c>
      <c r="T32" s="68">
        <f t="shared" ref="T32:AE32" si="47">SUM(T33:T34)</f>
        <v>92</v>
      </c>
      <c r="U32" s="77">
        <f t="shared" si="47"/>
        <v>96</v>
      </c>
      <c r="V32" s="68">
        <f t="shared" si="47"/>
        <v>89</v>
      </c>
      <c r="W32" s="39">
        <f t="shared" si="47"/>
        <v>88</v>
      </c>
      <c r="X32" s="39">
        <f t="shared" si="47"/>
        <v>82</v>
      </c>
      <c r="Y32" s="39">
        <f t="shared" ref="Y32:AD32" si="48">SUM(Y33:Y34)</f>
        <v>81</v>
      </c>
      <c r="Z32" s="6">
        <f t="shared" si="48"/>
        <v>72</v>
      </c>
      <c r="AA32" s="6">
        <f t="shared" si="48"/>
        <v>67</v>
      </c>
      <c r="AB32" s="6">
        <f t="shared" si="48"/>
        <v>64</v>
      </c>
      <c r="AC32" s="6">
        <f t="shared" si="48"/>
        <v>47</v>
      </c>
      <c r="AD32" s="6">
        <f t="shared" si="48"/>
        <v>43</v>
      </c>
      <c r="AE32" s="6">
        <f t="shared" si="47"/>
        <v>49</v>
      </c>
      <c r="AF32" s="58">
        <f t="shared" ref="AF32" si="49">SUM(AF33:AF34)</f>
        <v>56</v>
      </c>
    </row>
    <row r="33" spans="1:32" x14ac:dyDescent="0.2">
      <c r="A33" s="29" t="s">
        <v>2</v>
      </c>
      <c r="B33" s="19"/>
      <c r="C33" s="19"/>
      <c r="D33" s="25">
        <v>33</v>
      </c>
      <c r="E33" s="25">
        <v>42</v>
      </c>
      <c r="F33" s="25">
        <v>45</v>
      </c>
      <c r="G33" s="25">
        <v>34</v>
      </c>
      <c r="H33" s="25">
        <v>35</v>
      </c>
      <c r="I33" s="25">
        <v>41</v>
      </c>
      <c r="J33" s="27">
        <v>37</v>
      </c>
      <c r="K33" s="28">
        <v>36</v>
      </c>
      <c r="L33" s="12">
        <v>39</v>
      </c>
      <c r="M33" s="12">
        <v>31</v>
      </c>
      <c r="N33" s="12">
        <v>20</v>
      </c>
      <c r="O33" s="44">
        <v>17</v>
      </c>
      <c r="P33" s="52">
        <v>20</v>
      </c>
      <c r="Q33" s="52">
        <v>17</v>
      </c>
      <c r="R33" s="68">
        <v>17</v>
      </c>
      <c r="S33" s="68">
        <v>23</v>
      </c>
      <c r="T33" s="68">
        <v>28</v>
      </c>
      <c r="U33" s="77">
        <v>26</v>
      </c>
      <c r="V33" s="68">
        <v>20</v>
      </c>
      <c r="W33" s="39">
        <v>18</v>
      </c>
      <c r="X33" s="39">
        <v>19</v>
      </c>
      <c r="Y33" s="39">
        <v>20</v>
      </c>
      <c r="Z33" s="6">
        <v>15</v>
      </c>
      <c r="AA33" s="6">
        <v>15</v>
      </c>
      <c r="AB33" s="6">
        <v>20</v>
      </c>
      <c r="AC33" s="6">
        <v>13</v>
      </c>
      <c r="AD33" s="6">
        <v>16</v>
      </c>
      <c r="AE33" s="6">
        <v>16</v>
      </c>
      <c r="AF33" s="58">
        <v>14</v>
      </c>
    </row>
    <row r="34" spans="1:32" x14ac:dyDescent="0.2">
      <c r="A34" s="29" t="s">
        <v>3</v>
      </c>
      <c r="B34" s="19"/>
      <c r="C34" s="19"/>
      <c r="D34" s="25">
        <v>97</v>
      </c>
      <c r="E34" s="25">
        <v>104</v>
      </c>
      <c r="F34" s="25">
        <v>94</v>
      </c>
      <c r="G34" s="25">
        <v>107</v>
      </c>
      <c r="H34" s="25">
        <v>94</v>
      </c>
      <c r="I34" s="25">
        <v>90</v>
      </c>
      <c r="J34" s="27">
        <v>96</v>
      </c>
      <c r="K34" s="28">
        <v>90</v>
      </c>
      <c r="L34" s="12">
        <v>87</v>
      </c>
      <c r="M34" s="12">
        <v>71</v>
      </c>
      <c r="N34" s="12">
        <v>56</v>
      </c>
      <c r="O34" s="44">
        <v>58</v>
      </c>
      <c r="P34" s="52">
        <v>65</v>
      </c>
      <c r="Q34" s="52">
        <v>64</v>
      </c>
      <c r="R34" s="68">
        <v>52</v>
      </c>
      <c r="S34" s="68">
        <v>65</v>
      </c>
      <c r="T34" s="68">
        <v>64</v>
      </c>
      <c r="U34" s="77">
        <v>70</v>
      </c>
      <c r="V34" s="68">
        <v>69</v>
      </c>
      <c r="W34" s="39">
        <v>70</v>
      </c>
      <c r="X34" s="39">
        <v>63</v>
      </c>
      <c r="Y34" s="39">
        <v>61</v>
      </c>
      <c r="Z34" s="6">
        <v>57</v>
      </c>
      <c r="AA34" s="6">
        <v>52</v>
      </c>
      <c r="AB34" s="6">
        <v>44</v>
      </c>
      <c r="AC34" s="6">
        <v>34</v>
      </c>
      <c r="AD34" s="6">
        <v>27</v>
      </c>
      <c r="AE34" s="6">
        <v>33</v>
      </c>
      <c r="AF34" s="58">
        <v>42</v>
      </c>
    </row>
    <row r="35" spans="1:32" s="120" customFormat="1" x14ac:dyDescent="0.2">
      <c r="A35" s="119" t="s">
        <v>13</v>
      </c>
      <c r="B35" s="111"/>
      <c r="C35" s="111"/>
      <c r="D35" s="112">
        <f>(D32/D5)</f>
        <v>2.4082993701370878E-2</v>
      </c>
      <c r="E35" s="112">
        <f>(E32/E5)</f>
        <v>2.7361319340329836E-2</v>
      </c>
      <c r="F35" s="112">
        <f t="shared" ref="F35:L35" si="50">(F32/F5)</f>
        <v>2.6256139025311674E-2</v>
      </c>
      <c r="G35" s="112">
        <f t="shared" si="50"/>
        <v>2.615470228158041E-2</v>
      </c>
      <c r="H35" s="112">
        <f t="shared" si="50"/>
        <v>2.3310444524756054E-2</v>
      </c>
      <c r="I35" s="112">
        <f>(I32/I5)</f>
        <v>2.3663294797687862E-2</v>
      </c>
      <c r="J35" s="113">
        <f t="shared" si="50"/>
        <v>2.2607513173550909E-2</v>
      </c>
      <c r="K35" s="114">
        <f t="shared" si="50"/>
        <v>2.0792079207920793E-2</v>
      </c>
      <c r="L35" s="112">
        <f t="shared" si="50"/>
        <v>2.0302932645826621E-2</v>
      </c>
      <c r="M35" s="115">
        <f t="shared" ref="M35:R35" si="51">M32/M5</f>
        <v>1.6454266817228586E-2</v>
      </c>
      <c r="N35" s="115">
        <f t="shared" si="51"/>
        <v>1.1938422871504869E-2</v>
      </c>
      <c r="O35" s="116">
        <f t="shared" si="51"/>
        <v>1.1651390399254311E-2</v>
      </c>
      <c r="P35" s="117">
        <f t="shared" si="51"/>
        <v>1.2516566043292593E-2</v>
      </c>
      <c r="Q35" s="117">
        <f t="shared" si="51"/>
        <v>1.1669788214954617E-2</v>
      </c>
      <c r="R35" s="83">
        <f t="shared" si="51"/>
        <v>9.476720230737536E-3</v>
      </c>
      <c r="S35" s="83">
        <v>1.1644832605531296E-2</v>
      </c>
      <c r="T35" s="83">
        <f t="shared" ref="T35:AE35" si="52">T32/T$5</f>
        <v>1.1938749026732417E-2</v>
      </c>
      <c r="U35" s="118">
        <f t="shared" si="52"/>
        <v>1.2164216928535226E-2</v>
      </c>
      <c r="V35" s="83">
        <f t="shared" si="52"/>
        <v>1.1168277073660434E-2</v>
      </c>
      <c r="W35" s="84">
        <f t="shared" si="52"/>
        <v>1.0994502748625687E-2</v>
      </c>
      <c r="X35" s="84">
        <f t="shared" si="52"/>
        <v>1.025384519194698E-2</v>
      </c>
      <c r="Y35" s="84">
        <f t="shared" ref="Y35:AD35" si="53">Y32/Y$5</f>
        <v>1.0319785959994904E-2</v>
      </c>
      <c r="Z35" s="85">
        <f t="shared" si="53"/>
        <v>9.1591400585167276E-3</v>
      </c>
      <c r="AA35" s="85">
        <f t="shared" si="53"/>
        <v>8.6096119249550237E-3</v>
      </c>
      <c r="AB35" s="85">
        <f t="shared" si="53"/>
        <v>8.3660130718954256E-3</v>
      </c>
      <c r="AC35" s="85">
        <f t="shared" si="53"/>
        <v>6.1150143117356236E-3</v>
      </c>
      <c r="AD35" s="85">
        <f t="shared" si="53"/>
        <v>6.0139860139860144E-3</v>
      </c>
      <c r="AE35" s="85">
        <f t="shared" si="52"/>
        <v>7.3188946975354741E-3</v>
      </c>
      <c r="AF35" s="86">
        <f t="shared" ref="AF35" si="54">AF32/AF$5</f>
        <v>8.7801818751959866E-3</v>
      </c>
    </row>
    <row r="36" spans="1:32" x14ac:dyDescent="0.2">
      <c r="A36" s="29"/>
      <c r="B36" s="19"/>
      <c r="C36" s="19"/>
      <c r="D36" s="25"/>
      <c r="E36" s="25"/>
      <c r="F36" s="26"/>
      <c r="G36" s="26"/>
      <c r="H36" s="26"/>
      <c r="I36" s="26"/>
      <c r="J36" s="27"/>
      <c r="K36" s="28"/>
      <c r="L36" s="12"/>
      <c r="M36" s="12"/>
      <c r="N36" s="12"/>
      <c r="O36" s="44"/>
      <c r="P36" s="52"/>
      <c r="Q36" s="52"/>
      <c r="R36" s="68"/>
      <c r="S36" s="68"/>
      <c r="T36" s="68"/>
      <c r="U36" s="77"/>
      <c r="V36" s="68"/>
      <c r="W36" s="39"/>
      <c r="X36" s="39"/>
      <c r="Y36" s="39"/>
      <c r="Z36" s="6"/>
      <c r="AA36" s="6"/>
      <c r="AB36" s="6"/>
      <c r="AC36" s="6"/>
      <c r="AD36" s="6"/>
      <c r="AE36" s="6"/>
      <c r="AF36" s="58"/>
    </row>
    <row r="37" spans="1:32" x14ac:dyDescent="0.2">
      <c r="A37" s="29" t="s">
        <v>14</v>
      </c>
      <c r="B37" s="19"/>
      <c r="C37" s="19"/>
      <c r="D37" s="25">
        <f>SUM(D38:D39)</f>
        <v>25</v>
      </c>
      <c r="E37" s="25">
        <f>SUM(E38:E39)</f>
        <v>27</v>
      </c>
      <c r="F37" s="25">
        <f t="shared" ref="F37:L37" si="55">SUM(F38:F39)</f>
        <v>26</v>
      </c>
      <c r="G37" s="25">
        <f t="shared" si="55"/>
        <v>45</v>
      </c>
      <c r="H37" s="25">
        <f t="shared" si="55"/>
        <v>29</v>
      </c>
      <c r="I37" s="25">
        <f>SUM(I38:I39)</f>
        <v>30</v>
      </c>
      <c r="J37" s="27">
        <f t="shared" si="55"/>
        <v>34</v>
      </c>
      <c r="K37" s="28">
        <f t="shared" si="55"/>
        <v>25</v>
      </c>
      <c r="L37" s="25">
        <f t="shared" si="55"/>
        <v>35</v>
      </c>
      <c r="M37" s="12">
        <v>29</v>
      </c>
      <c r="N37" s="12">
        <f>SUM(N38:N39)</f>
        <v>29</v>
      </c>
      <c r="O37" s="44">
        <f>SUM(O38:O39)</f>
        <v>32</v>
      </c>
      <c r="P37" s="52">
        <f>SUM(P38:P39)</f>
        <v>29</v>
      </c>
      <c r="Q37" s="52">
        <f>SUM(Q38:Q39)</f>
        <v>29</v>
      </c>
      <c r="R37" s="68">
        <f>SUM(R38:R39)</f>
        <v>33</v>
      </c>
      <c r="S37" s="68">
        <v>29</v>
      </c>
      <c r="T37" s="68">
        <f t="shared" ref="T37:AE37" si="56">SUM(T38:T39)</f>
        <v>33</v>
      </c>
      <c r="U37" s="77">
        <f t="shared" si="56"/>
        <v>35</v>
      </c>
      <c r="V37" s="68">
        <f t="shared" si="56"/>
        <v>36</v>
      </c>
      <c r="W37" s="39">
        <f t="shared" si="56"/>
        <v>36</v>
      </c>
      <c r="X37" s="39">
        <f t="shared" si="56"/>
        <v>28</v>
      </c>
      <c r="Y37" s="39">
        <f t="shared" ref="Y37:AD37" si="57">SUM(Y38:Y39)</f>
        <v>25</v>
      </c>
      <c r="Z37" s="6">
        <f t="shared" si="57"/>
        <v>34</v>
      </c>
      <c r="AA37" s="6">
        <f t="shared" si="57"/>
        <v>23</v>
      </c>
      <c r="AB37" s="6">
        <f t="shared" si="57"/>
        <v>27</v>
      </c>
      <c r="AC37" s="6">
        <f t="shared" si="57"/>
        <v>27</v>
      </c>
      <c r="AD37" s="6">
        <f t="shared" si="57"/>
        <v>28</v>
      </c>
      <c r="AE37" s="6">
        <f t="shared" si="56"/>
        <v>25</v>
      </c>
      <c r="AF37" s="58">
        <f t="shared" ref="AF37" si="58">SUM(AF38:AF39)</f>
        <v>23</v>
      </c>
    </row>
    <row r="38" spans="1:32" x14ac:dyDescent="0.2">
      <c r="A38" s="29" t="s">
        <v>2</v>
      </c>
      <c r="B38" s="19"/>
      <c r="C38" s="19"/>
      <c r="D38" s="25">
        <v>7</v>
      </c>
      <c r="E38" s="25">
        <v>7</v>
      </c>
      <c r="F38" s="25">
        <v>7</v>
      </c>
      <c r="G38" s="25">
        <v>12</v>
      </c>
      <c r="H38" s="25">
        <v>10</v>
      </c>
      <c r="I38" s="25">
        <v>15</v>
      </c>
      <c r="J38" s="27">
        <v>10</v>
      </c>
      <c r="K38" s="28">
        <v>7</v>
      </c>
      <c r="L38" s="12">
        <v>8</v>
      </c>
      <c r="M38" s="12">
        <v>7</v>
      </c>
      <c r="N38" s="12">
        <v>7</v>
      </c>
      <c r="O38" s="44">
        <v>9</v>
      </c>
      <c r="P38" s="52">
        <v>10</v>
      </c>
      <c r="Q38" s="52">
        <v>9</v>
      </c>
      <c r="R38" s="68">
        <v>10</v>
      </c>
      <c r="S38" s="68">
        <v>11</v>
      </c>
      <c r="T38" s="68">
        <v>11</v>
      </c>
      <c r="U38" s="77">
        <v>14</v>
      </c>
      <c r="V38" s="68">
        <v>15</v>
      </c>
      <c r="W38" s="39">
        <v>13</v>
      </c>
      <c r="X38" s="39">
        <v>8</v>
      </c>
      <c r="Y38" s="39">
        <v>7</v>
      </c>
      <c r="Z38" s="6">
        <v>10</v>
      </c>
      <c r="AA38" s="6">
        <v>6</v>
      </c>
      <c r="AB38" s="6">
        <v>9</v>
      </c>
      <c r="AC38" s="6">
        <v>5</v>
      </c>
      <c r="AD38" s="6">
        <v>7</v>
      </c>
      <c r="AE38" s="6">
        <v>4</v>
      </c>
      <c r="AF38" s="58">
        <v>4</v>
      </c>
    </row>
    <row r="39" spans="1:32" x14ac:dyDescent="0.2">
      <c r="A39" s="29" t="s">
        <v>3</v>
      </c>
      <c r="B39" s="19"/>
      <c r="C39" s="19"/>
      <c r="D39" s="25">
        <v>18</v>
      </c>
      <c r="E39" s="25">
        <v>20</v>
      </c>
      <c r="F39" s="25">
        <v>19</v>
      </c>
      <c r="G39" s="25">
        <v>33</v>
      </c>
      <c r="H39" s="25">
        <v>19</v>
      </c>
      <c r="I39" s="25">
        <v>15</v>
      </c>
      <c r="J39" s="27">
        <v>24</v>
      </c>
      <c r="K39" s="28">
        <v>18</v>
      </c>
      <c r="L39" s="12">
        <v>27</v>
      </c>
      <c r="M39" s="12">
        <v>22</v>
      </c>
      <c r="N39" s="12">
        <v>22</v>
      </c>
      <c r="O39" s="44">
        <v>23</v>
      </c>
      <c r="P39" s="52">
        <v>19</v>
      </c>
      <c r="Q39" s="52">
        <v>20</v>
      </c>
      <c r="R39" s="68">
        <v>23</v>
      </c>
      <c r="S39" s="68">
        <v>18</v>
      </c>
      <c r="T39" s="68">
        <v>22</v>
      </c>
      <c r="U39" s="77">
        <v>21</v>
      </c>
      <c r="V39" s="68">
        <v>21</v>
      </c>
      <c r="W39" s="39">
        <v>23</v>
      </c>
      <c r="X39" s="39">
        <v>20</v>
      </c>
      <c r="Y39" s="39">
        <v>18</v>
      </c>
      <c r="Z39" s="6">
        <v>24</v>
      </c>
      <c r="AA39" s="6">
        <v>17</v>
      </c>
      <c r="AB39" s="6">
        <v>18</v>
      </c>
      <c r="AC39" s="6">
        <v>22</v>
      </c>
      <c r="AD39" s="6">
        <v>21</v>
      </c>
      <c r="AE39" s="6">
        <v>21</v>
      </c>
      <c r="AF39" s="58">
        <v>19</v>
      </c>
    </row>
    <row r="40" spans="1:32" s="120" customFormat="1" x14ac:dyDescent="0.2">
      <c r="A40" s="119" t="s">
        <v>15</v>
      </c>
      <c r="B40" s="111"/>
      <c r="C40" s="111"/>
      <c r="D40" s="112">
        <f>(D37/D5)</f>
        <v>4.631344942571323E-3</v>
      </c>
      <c r="E40" s="112">
        <f>(E37/E5)</f>
        <v>5.0599700149925033E-3</v>
      </c>
      <c r="F40" s="112">
        <f t="shared" ref="F40:L40" si="59">(F37/F5)</f>
        <v>4.9112202493388742E-3</v>
      </c>
      <c r="G40" s="112">
        <f t="shared" si="59"/>
        <v>8.3472454090150246E-3</v>
      </c>
      <c r="H40" s="112">
        <f t="shared" si="59"/>
        <v>5.2403324900614388E-3</v>
      </c>
      <c r="I40" s="112">
        <f>(I37/I5)</f>
        <v>5.4190751445086704E-3</v>
      </c>
      <c r="J40" s="113">
        <f t="shared" si="59"/>
        <v>5.7793642699303076E-3</v>
      </c>
      <c r="K40" s="114">
        <f t="shared" si="59"/>
        <v>4.125412541254125E-3</v>
      </c>
      <c r="L40" s="112">
        <f t="shared" si="59"/>
        <v>5.6397035127296168E-3</v>
      </c>
      <c r="M40" s="115">
        <f t="shared" ref="M40:R40" si="60">M37/M5</f>
        <v>4.6781738990159701E-3</v>
      </c>
      <c r="N40" s="115">
        <f t="shared" si="60"/>
        <v>4.5554508325479108E-3</v>
      </c>
      <c r="O40" s="116">
        <f t="shared" si="60"/>
        <v>4.971259903681839E-3</v>
      </c>
      <c r="P40" s="117">
        <f t="shared" si="60"/>
        <v>4.2703578265351197E-3</v>
      </c>
      <c r="Q40" s="117">
        <f t="shared" si="60"/>
        <v>4.1780723238726411E-3</v>
      </c>
      <c r="R40" s="83">
        <f t="shared" si="60"/>
        <v>4.5323444581788219E-3</v>
      </c>
      <c r="S40" s="83">
        <v>3.8375016540955404E-3</v>
      </c>
      <c r="T40" s="83">
        <f t="shared" ref="T40:AE40" si="61">T37/T$5</f>
        <v>4.2823773682844537E-3</v>
      </c>
      <c r="U40" s="118">
        <f t="shared" si="61"/>
        <v>4.4348707551951343E-3</v>
      </c>
      <c r="V40" s="83">
        <f t="shared" si="61"/>
        <v>4.517505333166018E-3</v>
      </c>
      <c r="W40" s="84">
        <f t="shared" si="61"/>
        <v>4.4977511244377807E-3</v>
      </c>
      <c r="X40" s="84">
        <f t="shared" si="61"/>
        <v>3.5013129923721397E-3</v>
      </c>
      <c r="Y40" s="84">
        <f t="shared" ref="Y40:AD40" si="62">Y37/Y$5</f>
        <v>3.1851191234552171E-3</v>
      </c>
      <c r="Z40" s="85">
        <f t="shared" si="62"/>
        <v>4.3251494720773437E-3</v>
      </c>
      <c r="AA40" s="85">
        <f t="shared" si="62"/>
        <v>2.9555384219994859E-3</v>
      </c>
      <c r="AB40" s="85">
        <f t="shared" si="62"/>
        <v>3.5294117647058825E-3</v>
      </c>
      <c r="AC40" s="85">
        <f t="shared" si="62"/>
        <v>3.5128805620608899E-3</v>
      </c>
      <c r="AD40" s="85">
        <f t="shared" si="62"/>
        <v>3.9160839160839161E-3</v>
      </c>
      <c r="AE40" s="85">
        <f t="shared" si="61"/>
        <v>3.7341299477221808E-3</v>
      </c>
      <c r="AF40" s="86">
        <f t="shared" ref="AF40" si="63">AF37/AF$5</f>
        <v>3.6061461273126372E-3</v>
      </c>
    </row>
    <row r="41" spans="1:32" x14ac:dyDescent="0.2">
      <c r="A41" s="29"/>
      <c r="B41" s="19"/>
      <c r="C41" s="19"/>
      <c r="D41" s="25"/>
      <c r="E41" s="25"/>
      <c r="F41" s="26"/>
      <c r="G41" s="26"/>
      <c r="H41" s="26"/>
      <c r="I41" s="26"/>
      <c r="J41" s="27"/>
      <c r="K41" s="28"/>
      <c r="L41" s="12"/>
      <c r="M41" s="12"/>
      <c r="N41" s="12"/>
      <c r="O41" s="44"/>
      <c r="P41" s="52"/>
      <c r="Q41" s="52"/>
      <c r="R41" s="68"/>
      <c r="S41" s="68"/>
      <c r="T41" s="68"/>
      <c r="U41" s="77"/>
      <c r="V41" s="68"/>
      <c r="W41" s="39"/>
      <c r="X41" s="39"/>
      <c r="Y41" s="39"/>
      <c r="Z41" s="6"/>
      <c r="AA41" s="6"/>
      <c r="AB41" s="6"/>
      <c r="AC41" s="6"/>
      <c r="AD41" s="6"/>
      <c r="AE41" s="6"/>
      <c r="AF41" s="58"/>
    </row>
    <row r="42" spans="1:32" x14ac:dyDescent="0.2">
      <c r="A42" s="29" t="s">
        <v>16</v>
      </c>
      <c r="B42" s="19"/>
      <c r="C42" s="19"/>
      <c r="D42" s="25">
        <f>SUM(D43:D44)</f>
        <v>15</v>
      </c>
      <c r="E42" s="25">
        <f>SUM(E43:E44)</f>
        <v>18</v>
      </c>
      <c r="F42" s="25">
        <f t="shared" ref="F42:L42" si="64">SUM(F43:F44)</f>
        <v>16</v>
      </c>
      <c r="G42" s="25">
        <f t="shared" si="64"/>
        <v>26</v>
      </c>
      <c r="H42" s="25">
        <f t="shared" si="64"/>
        <v>21</v>
      </c>
      <c r="I42" s="25">
        <f>SUM(I43:I44)</f>
        <v>30</v>
      </c>
      <c r="J42" s="27">
        <f t="shared" si="64"/>
        <v>24</v>
      </c>
      <c r="K42" s="28">
        <f t="shared" si="64"/>
        <v>23</v>
      </c>
      <c r="L42" s="25">
        <f t="shared" si="64"/>
        <v>19</v>
      </c>
      <c r="M42" s="12">
        <v>9</v>
      </c>
      <c r="N42" s="12">
        <f>SUM(N43:N44)</f>
        <v>12</v>
      </c>
      <c r="O42" s="44">
        <f>SUM(O43:O44)</f>
        <v>10</v>
      </c>
      <c r="P42" s="52">
        <f>SUM(P43:P44)</f>
        <v>13</v>
      </c>
      <c r="Q42" s="52">
        <f>SUM(Q43:Q44)</f>
        <v>15</v>
      </c>
      <c r="R42" s="68">
        <f>SUM(R43:R44)</f>
        <v>15</v>
      </c>
      <c r="S42" s="68">
        <v>14</v>
      </c>
      <c r="T42" s="68">
        <f t="shared" ref="T42:AE42" si="65">SUM(T43:T44)</f>
        <v>9</v>
      </c>
      <c r="U42" s="77">
        <f t="shared" si="65"/>
        <v>8</v>
      </c>
      <c r="V42" s="68">
        <f t="shared" si="65"/>
        <v>9</v>
      </c>
      <c r="W42" s="39">
        <f t="shared" si="65"/>
        <v>11</v>
      </c>
      <c r="X42" s="39">
        <f t="shared" si="65"/>
        <v>5</v>
      </c>
      <c r="Y42" s="39">
        <f t="shared" ref="Y42:AD42" si="66">SUM(Y43:Y44)</f>
        <v>3</v>
      </c>
      <c r="Z42" s="6">
        <f t="shared" si="66"/>
        <v>11</v>
      </c>
      <c r="AA42" s="6">
        <f t="shared" si="66"/>
        <v>10</v>
      </c>
      <c r="AB42" s="6">
        <f t="shared" si="66"/>
        <v>11</v>
      </c>
      <c r="AC42" s="6">
        <f t="shared" si="66"/>
        <v>11</v>
      </c>
      <c r="AD42" s="6">
        <f t="shared" si="66"/>
        <v>14</v>
      </c>
      <c r="AE42" s="6">
        <f t="shared" si="65"/>
        <v>12</v>
      </c>
      <c r="AF42" s="58">
        <f t="shared" ref="AF42" si="67">SUM(AF43:AF44)</f>
        <v>8</v>
      </c>
    </row>
    <row r="43" spans="1:32" x14ac:dyDescent="0.2">
      <c r="A43" s="29" t="s">
        <v>2</v>
      </c>
      <c r="B43" s="19"/>
      <c r="C43" s="19"/>
      <c r="D43" s="25">
        <v>6</v>
      </c>
      <c r="E43" s="25">
        <v>11</v>
      </c>
      <c r="F43" s="25">
        <v>8</v>
      </c>
      <c r="G43" s="25">
        <v>9</v>
      </c>
      <c r="H43" s="25">
        <v>10</v>
      </c>
      <c r="I43" s="25">
        <v>15</v>
      </c>
      <c r="J43" s="27">
        <v>14</v>
      </c>
      <c r="K43" s="28">
        <v>11</v>
      </c>
      <c r="L43" s="12">
        <v>9</v>
      </c>
      <c r="M43" s="12">
        <v>3</v>
      </c>
      <c r="N43" s="12">
        <v>6</v>
      </c>
      <c r="O43" s="44">
        <v>6</v>
      </c>
      <c r="P43" s="52">
        <v>9</v>
      </c>
      <c r="Q43" s="52">
        <v>8</v>
      </c>
      <c r="R43" s="68">
        <v>8</v>
      </c>
      <c r="S43" s="68">
        <v>9</v>
      </c>
      <c r="T43" s="68">
        <v>7</v>
      </c>
      <c r="U43" s="77">
        <v>4</v>
      </c>
      <c r="V43" s="68">
        <v>6</v>
      </c>
      <c r="W43" s="39">
        <v>5</v>
      </c>
      <c r="X43" s="39">
        <v>1</v>
      </c>
      <c r="Y43" s="39">
        <v>1</v>
      </c>
      <c r="Z43" s="6">
        <v>6</v>
      </c>
      <c r="AA43" s="6">
        <v>6</v>
      </c>
      <c r="AB43" s="6">
        <v>4</v>
      </c>
      <c r="AC43" s="6">
        <v>3</v>
      </c>
      <c r="AD43" s="6">
        <v>7</v>
      </c>
      <c r="AE43" s="6">
        <v>4</v>
      </c>
      <c r="AF43" s="58">
        <v>3</v>
      </c>
    </row>
    <row r="44" spans="1:32" x14ac:dyDescent="0.2">
      <c r="A44" s="29" t="s">
        <v>3</v>
      </c>
      <c r="B44" s="19"/>
      <c r="C44" s="19"/>
      <c r="D44" s="25">
        <v>9</v>
      </c>
      <c r="E44" s="25">
        <v>7</v>
      </c>
      <c r="F44" s="25">
        <v>8</v>
      </c>
      <c r="G44" s="25">
        <v>17</v>
      </c>
      <c r="H44" s="25">
        <v>11</v>
      </c>
      <c r="I44" s="25">
        <v>15</v>
      </c>
      <c r="J44" s="27">
        <v>10</v>
      </c>
      <c r="K44" s="28">
        <v>12</v>
      </c>
      <c r="L44" s="12">
        <v>10</v>
      </c>
      <c r="M44" s="12">
        <v>6</v>
      </c>
      <c r="N44" s="12">
        <v>6</v>
      </c>
      <c r="O44" s="44">
        <v>4</v>
      </c>
      <c r="P44" s="52">
        <v>4</v>
      </c>
      <c r="Q44" s="52">
        <v>7</v>
      </c>
      <c r="R44" s="68">
        <v>7</v>
      </c>
      <c r="S44" s="68">
        <v>5</v>
      </c>
      <c r="T44" s="68">
        <v>2</v>
      </c>
      <c r="U44" s="77">
        <v>4</v>
      </c>
      <c r="V44" s="68">
        <v>3</v>
      </c>
      <c r="W44" s="39">
        <v>6</v>
      </c>
      <c r="X44" s="39">
        <v>4</v>
      </c>
      <c r="Y44" s="39">
        <v>2</v>
      </c>
      <c r="Z44" s="6">
        <v>5</v>
      </c>
      <c r="AA44" s="6">
        <v>4</v>
      </c>
      <c r="AB44" s="6">
        <v>7</v>
      </c>
      <c r="AC44" s="6">
        <v>8</v>
      </c>
      <c r="AD44" s="6">
        <v>7</v>
      </c>
      <c r="AE44" s="6">
        <v>8</v>
      </c>
      <c r="AF44" s="58">
        <v>5</v>
      </c>
    </row>
    <row r="45" spans="1:32" s="120" customFormat="1" x14ac:dyDescent="0.2">
      <c r="A45" s="121" t="s">
        <v>17</v>
      </c>
      <c r="B45" s="122"/>
      <c r="C45" s="122"/>
      <c r="D45" s="123">
        <f>(D42/D5)</f>
        <v>2.7788069655427937E-3</v>
      </c>
      <c r="E45" s="123">
        <f>(E42/E5)</f>
        <v>3.373313343328336E-3</v>
      </c>
      <c r="F45" s="123">
        <f t="shared" ref="F45:L45" si="68">(F42/F5)</f>
        <v>3.0222893842085379E-3</v>
      </c>
      <c r="G45" s="123">
        <f t="shared" si="68"/>
        <v>4.8228529029864589E-3</v>
      </c>
      <c r="H45" s="123">
        <f t="shared" si="68"/>
        <v>3.7947235272858693E-3</v>
      </c>
      <c r="I45" s="123">
        <f>(I42/I5)</f>
        <v>5.4190751445086704E-3</v>
      </c>
      <c r="J45" s="124">
        <f t="shared" si="68"/>
        <v>4.0795512493625704E-3</v>
      </c>
      <c r="K45" s="125">
        <f t="shared" si="68"/>
        <v>3.7953795379537954E-3</v>
      </c>
      <c r="L45" s="123">
        <f t="shared" si="68"/>
        <v>3.0615533354817919E-3</v>
      </c>
      <c r="M45" s="126">
        <f t="shared" ref="M45:R45" si="69">M42/M5</f>
        <v>1.4518470721084046E-3</v>
      </c>
      <c r="N45" s="126">
        <f t="shared" si="69"/>
        <v>1.885014137606032E-3</v>
      </c>
      <c r="O45" s="127">
        <f t="shared" si="69"/>
        <v>1.5535187199005747E-3</v>
      </c>
      <c r="P45" s="128">
        <f t="shared" si="69"/>
        <v>1.9142983360329849E-3</v>
      </c>
      <c r="Q45" s="128">
        <f t="shared" si="69"/>
        <v>2.1610718916582625E-3</v>
      </c>
      <c r="R45" s="129">
        <f t="shared" si="69"/>
        <v>2.0601565718994645E-3</v>
      </c>
      <c r="S45" s="129">
        <v>1.8525870054254335E-3</v>
      </c>
      <c r="T45" s="129">
        <f t="shared" ref="T45:AE45" si="70">T42/T$5</f>
        <v>1.1679211004412147E-3</v>
      </c>
      <c r="U45" s="130">
        <f t="shared" si="70"/>
        <v>1.0136847440446021E-3</v>
      </c>
      <c r="V45" s="129">
        <f t="shared" si="70"/>
        <v>1.1293763332915045E-3</v>
      </c>
      <c r="W45" s="131">
        <f t="shared" si="70"/>
        <v>1.3743128435782109E-3</v>
      </c>
      <c r="X45" s="131">
        <f t="shared" si="70"/>
        <v>6.2523446292359639E-4</v>
      </c>
      <c r="Y45" s="131">
        <f t="shared" ref="Y45:AD45" si="71">Y42/Y$5</f>
        <v>3.8221429481462608E-4</v>
      </c>
      <c r="Z45" s="132">
        <f t="shared" si="71"/>
        <v>1.3993130644956112E-3</v>
      </c>
      <c r="AA45" s="132">
        <f t="shared" si="71"/>
        <v>1.2850167052171678E-3</v>
      </c>
      <c r="AB45" s="132">
        <f t="shared" si="71"/>
        <v>1.4379084967320261E-3</v>
      </c>
      <c r="AC45" s="132">
        <f t="shared" si="71"/>
        <v>1.4311735623211033E-3</v>
      </c>
      <c r="AD45" s="132">
        <f t="shared" si="71"/>
        <v>1.958041958041958E-3</v>
      </c>
      <c r="AE45" s="132">
        <f t="shared" si="70"/>
        <v>1.7923823749066467E-3</v>
      </c>
      <c r="AF45" s="133">
        <f t="shared" ref="AF45" si="72">AF42/AF$5</f>
        <v>1.2543116964565694E-3</v>
      </c>
    </row>
    <row r="46" spans="1:32" x14ac:dyDescent="0.2">
      <c r="A46" s="102" t="s">
        <v>18</v>
      </c>
      <c r="B46" s="103"/>
      <c r="C46" s="103"/>
      <c r="D46" s="19"/>
      <c r="E46" s="19"/>
      <c r="F46" s="19"/>
      <c r="G46" s="19"/>
      <c r="H46" s="19"/>
      <c r="I46" s="19"/>
      <c r="J46" s="29"/>
      <c r="K46" s="20"/>
      <c r="L46" s="19"/>
      <c r="M46" s="19"/>
      <c r="N46" s="19"/>
      <c r="O46" s="42"/>
      <c r="P46" s="50"/>
      <c r="Q46" s="50"/>
      <c r="R46" s="66"/>
      <c r="S46" s="66"/>
      <c r="T46" s="66"/>
      <c r="U46" s="78"/>
      <c r="V46" s="71"/>
      <c r="W46" s="2"/>
      <c r="X46" s="2"/>
      <c r="Y46" s="2"/>
      <c r="Z46" s="7"/>
      <c r="AA46" s="7"/>
      <c r="AB46" s="7"/>
      <c r="AC46" s="7"/>
      <c r="AD46" s="7"/>
      <c r="AE46" s="7"/>
      <c r="AF46" s="60"/>
    </row>
    <row r="47" spans="1:32" x14ac:dyDescent="0.2">
      <c r="A47" s="104" t="s">
        <v>19</v>
      </c>
      <c r="B47" s="103"/>
      <c r="C47" s="103"/>
      <c r="D47" s="30" t="s">
        <v>22</v>
      </c>
      <c r="E47" s="30" t="s">
        <v>22</v>
      </c>
      <c r="F47" s="26" t="s">
        <v>22</v>
      </c>
      <c r="G47" s="26" t="s">
        <v>22</v>
      </c>
      <c r="H47" s="26" t="s">
        <v>22</v>
      </c>
      <c r="I47" s="30">
        <v>22.1142</v>
      </c>
      <c r="J47" s="31">
        <v>22.021599999999999</v>
      </c>
      <c r="K47" s="32">
        <v>21.8233</v>
      </c>
      <c r="L47" s="33">
        <v>21.831</v>
      </c>
      <c r="M47" s="33">
        <v>21.5093</v>
      </c>
      <c r="N47" s="33">
        <v>21.443899999999999</v>
      </c>
      <c r="O47" s="45">
        <v>21.3766</v>
      </c>
      <c r="P47" s="53">
        <v>21.3459</v>
      </c>
      <c r="Q47" s="53">
        <v>21.3</v>
      </c>
      <c r="R47" s="69">
        <v>21.2</v>
      </c>
      <c r="S47" s="69">
        <v>21.2</v>
      </c>
      <c r="T47" s="69">
        <v>21.2</v>
      </c>
      <c r="U47" s="79">
        <v>21.2453</v>
      </c>
      <c r="V47" s="69">
        <v>21.2</v>
      </c>
      <c r="W47" s="3">
        <v>21.3</v>
      </c>
      <c r="X47" s="3">
        <v>21.3</v>
      </c>
      <c r="Y47" s="3">
        <v>21.1</v>
      </c>
      <c r="Z47" s="8">
        <v>21.1</v>
      </c>
      <c r="AA47" s="8">
        <v>20.9</v>
      </c>
      <c r="AB47" s="8">
        <v>20.88</v>
      </c>
      <c r="AC47" s="8">
        <v>20.78</v>
      </c>
      <c r="AD47" s="8">
        <v>20.91</v>
      </c>
      <c r="AE47" s="8">
        <v>20.9</v>
      </c>
      <c r="AF47" s="61">
        <v>20.239999999999998</v>
      </c>
    </row>
    <row r="48" spans="1:32" x14ac:dyDescent="0.2">
      <c r="A48" s="105" t="s">
        <v>20</v>
      </c>
      <c r="B48" s="101"/>
      <c r="C48" s="101"/>
      <c r="D48" s="30" t="s">
        <v>22</v>
      </c>
      <c r="E48" s="30" t="s">
        <v>22</v>
      </c>
      <c r="F48" s="26" t="s">
        <v>22</v>
      </c>
      <c r="G48" s="26" t="s">
        <v>22</v>
      </c>
      <c r="H48" s="26" t="s">
        <v>22</v>
      </c>
      <c r="I48" s="30">
        <v>22.078299999999999</v>
      </c>
      <c r="J48" s="31">
        <v>21.9313</v>
      </c>
      <c r="K48" s="32">
        <v>21.7256</v>
      </c>
      <c r="L48" s="33">
        <v>21.683900000000001</v>
      </c>
      <c r="M48" s="33">
        <v>21.3931</v>
      </c>
      <c r="N48" s="33">
        <v>21.2685</v>
      </c>
      <c r="O48" s="45">
        <v>21.258099999999999</v>
      </c>
      <c r="P48" s="53">
        <v>21.300999999999998</v>
      </c>
      <c r="Q48" s="53">
        <v>21.2</v>
      </c>
      <c r="R48" s="69">
        <v>21.2</v>
      </c>
      <c r="S48" s="69">
        <v>21.2</v>
      </c>
      <c r="T48" s="69">
        <v>21.3</v>
      </c>
      <c r="U48" s="79">
        <v>21.3142</v>
      </c>
      <c r="V48" s="69">
        <v>21.3</v>
      </c>
      <c r="W48" s="3">
        <v>21.3</v>
      </c>
      <c r="X48" s="3">
        <v>21.3</v>
      </c>
      <c r="Y48" s="3">
        <v>21.1</v>
      </c>
      <c r="Z48" s="8">
        <v>21.1</v>
      </c>
      <c r="AA48" s="8">
        <v>20.9</v>
      </c>
      <c r="AB48" s="8">
        <v>20.98</v>
      </c>
      <c r="AC48" s="8">
        <v>20.67</v>
      </c>
      <c r="AD48" s="8">
        <v>20.85</v>
      </c>
      <c r="AE48" s="8">
        <v>20.7</v>
      </c>
      <c r="AF48" s="61">
        <v>20.04</v>
      </c>
    </row>
    <row r="49" spans="1:32" x14ac:dyDescent="0.2">
      <c r="A49" s="106" t="s">
        <v>21</v>
      </c>
      <c r="B49" s="107"/>
      <c r="C49" s="107"/>
      <c r="D49" s="34" t="s">
        <v>22</v>
      </c>
      <c r="E49" s="34" t="s">
        <v>22</v>
      </c>
      <c r="F49" s="35" t="s">
        <v>22</v>
      </c>
      <c r="G49" s="35" t="s">
        <v>22</v>
      </c>
      <c r="H49" s="35" t="s">
        <v>22</v>
      </c>
      <c r="I49" s="34">
        <v>22.141400000000001</v>
      </c>
      <c r="J49" s="36">
        <v>22.090599999999998</v>
      </c>
      <c r="K49" s="37">
        <v>21.898</v>
      </c>
      <c r="L49" s="38">
        <v>21.942499999999999</v>
      </c>
      <c r="M49" s="38">
        <v>21.595600000000001</v>
      </c>
      <c r="N49" s="38">
        <v>21.580100000000002</v>
      </c>
      <c r="O49" s="46">
        <v>21.4696</v>
      </c>
      <c r="P49" s="54">
        <v>21.382300000000001</v>
      </c>
      <c r="Q49" s="54">
        <v>21.3</v>
      </c>
      <c r="R49" s="70">
        <v>21.3</v>
      </c>
      <c r="S49" s="70">
        <v>21.2</v>
      </c>
      <c r="T49" s="70">
        <v>21.1</v>
      </c>
      <c r="U49" s="80">
        <v>21.192699999999999</v>
      </c>
      <c r="V49" s="70">
        <v>21.1</v>
      </c>
      <c r="W49" s="4">
        <v>21.3</v>
      </c>
      <c r="X49" s="4">
        <v>21.3</v>
      </c>
      <c r="Y49" s="4">
        <v>21.1</v>
      </c>
      <c r="Z49" s="9">
        <v>21.1</v>
      </c>
      <c r="AA49" s="9">
        <v>20.95</v>
      </c>
      <c r="AB49" s="9">
        <v>20.94</v>
      </c>
      <c r="AC49" s="9">
        <v>20.87</v>
      </c>
      <c r="AD49" s="9">
        <v>20.97</v>
      </c>
      <c r="AE49" s="9">
        <v>21</v>
      </c>
      <c r="AF49" s="62">
        <v>20.41</v>
      </c>
    </row>
    <row r="50" spans="1:32" x14ac:dyDescent="0.2">
      <c r="A50" s="1"/>
      <c r="L50" s="108"/>
      <c r="T50" s="109"/>
      <c r="U50" s="109"/>
      <c r="V50" s="97"/>
      <c r="W50" s="109"/>
    </row>
    <row r="51" spans="1:32" x14ac:dyDescent="0.2">
      <c r="A51" s="1"/>
      <c r="L51" s="110"/>
      <c r="T51" s="109"/>
      <c r="U51" s="109"/>
      <c r="V51" s="97"/>
      <c r="W51" s="109"/>
    </row>
    <row r="52" spans="1:32" x14ac:dyDescent="0.2">
      <c r="L52" s="110"/>
      <c r="T52" s="109"/>
      <c r="U52" s="109"/>
      <c r="V52" s="97"/>
      <c r="W52" s="109"/>
    </row>
    <row r="53" spans="1:32" x14ac:dyDescent="0.2">
      <c r="L53" s="110"/>
      <c r="T53" s="109"/>
      <c r="U53" s="109"/>
      <c r="V53" s="97"/>
      <c r="W53" s="109"/>
    </row>
    <row r="54" spans="1:32" x14ac:dyDescent="0.2">
      <c r="L54" s="110"/>
      <c r="T54" s="109"/>
      <c r="U54" s="109"/>
      <c r="V54" s="97"/>
      <c r="W54" s="109"/>
    </row>
    <row r="55" spans="1:32" x14ac:dyDescent="0.2">
      <c r="L55" s="110"/>
      <c r="T55" s="109"/>
      <c r="U55" s="109"/>
      <c r="V55" s="97"/>
      <c r="W55" s="109"/>
    </row>
    <row r="56" spans="1:32" x14ac:dyDescent="0.2">
      <c r="T56" s="109"/>
      <c r="U56" s="109"/>
      <c r="V56" s="97"/>
      <c r="W56" s="109"/>
    </row>
    <row r="57" spans="1:32" x14ac:dyDescent="0.2">
      <c r="J57" s="93"/>
      <c r="K57" s="93"/>
      <c r="L57" s="109"/>
      <c r="M57" s="93"/>
      <c r="N57" s="93"/>
      <c r="O57" s="93"/>
      <c r="P57" s="93"/>
      <c r="Q57" s="93"/>
    </row>
    <row r="58" spans="1:32" x14ac:dyDescent="0.2">
      <c r="J58" s="93"/>
      <c r="K58" s="93"/>
      <c r="L58" s="109"/>
      <c r="M58" s="93"/>
      <c r="N58" s="93"/>
      <c r="O58" s="93"/>
      <c r="P58" s="93"/>
      <c r="Q58" s="93"/>
    </row>
    <row r="59" spans="1:32" x14ac:dyDescent="0.2">
      <c r="J59" s="93"/>
      <c r="K59" s="93"/>
      <c r="L59" s="109"/>
      <c r="M59" s="93"/>
      <c r="N59" s="93"/>
      <c r="O59" s="93"/>
      <c r="P59" s="93"/>
      <c r="Q59" s="93"/>
    </row>
    <row r="60" spans="1:32" x14ac:dyDescent="0.2">
      <c r="J60" s="93"/>
      <c r="K60" s="93"/>
      <c r="L60" s="109"/>
      <c r="M60" s="93"/>
      <c r="N60" s="93"/>
      <c r="O60" s="93"/>
      <c r="P60" s="93"/>
      <c r="Q60" s="93"/>
    </row>
    <row r="61" spans="1:32" x14ac:dyDescent="0.2">
      <c r="T61" s="109"/>
      <c r="U61" s="109"/>
      <c r="V61" s="97"/>
      <c r="W61" s="109"/>
    </row>
    <row r="62" spans="1:32" x14ac:dyDescent="0.2">
      <c r="T62" s="109"/>
      <c r="U62" s="109"/>
      <c r="V62" s="97"/>
      <c r="W62" s="109"/>
    </row>
    <row r="63" spans="1:32" x14ac:dyDescent="0.2">
      <c r="T63" s="109"/>
      <c r="U63" s="109"/>
      <c r="V63" s="97"/>
      <c r="W63" s="109"/>
    </row>
    <row r="64" spans="1:32" x14ac:dyDescent="0.2">
      <c r="T64" s="109"/>
      <c r="U64" s="109"/>
      <c r="V64" s="97"/>
      <c r="W64" s="109"/>
    </row>
    <row r="65" spans="20:23" x14ac:dyDescent="0.2">
      <c r="T65" s="109"/>
      <c r="U65" s="109"/>
      <c r="V65" s="97"/>
      <c r="W65" s="109"/>
    </row>
    <row r="66" spans="20:23" x14ac:dyDescent="0.2">
      <c r="T66" s="109"/>
      <c r="U66" s="109"/>
      <c r="V66" s="97"/>
      <c r="W66" s="109"/>
    </row>
    <row r="67" spans="20:23" x14ac:dyDescent="0.2">
      <c r="T67" s="109"/>
      <c r="U67" s="109"/>
      <c r="V67" s="97"/>
      <c r="W67" s="109"/>
    </row>
    <row r="68" spans="20:23" x14ac:dyDescent="0.2">
      <c r="T68" s="109"/>
      <c r="U68" s="109"/>
      <c r="V68" s="97"/>
      <c r="W68" s="109"/>
    </row>
    <row r="69" spans="20:23" x14ac:dyDescent="0.2">
      <c r="T69" s="109"/>
      <c r="U69" s="109"/>
      <c r="V69" s="97"/>
      <c r="W69" s="109"/>
    </row>
    <row r="70" spans="20:23" x14ac:dyDescent="0.2">
      <c r="T70" s="109"/>
      <c r="U70" s="109"/>
      <c r="V70" s="97"/>
      <c r="W70" s="109"/>
    </row>
    <row r="71" spans="20:23" x14ac:dyDescent="0.2">
      <c r="T71" s="109"/>
      <c r="U71" s="109"/>
      <c r="V71" s="97"/>
      <c r="W71" s="109"/>
    </row>
    <row r="72" spans="20:23" x14ac:dyDescent="0.2">
      <c r="T72" s="109"/>
      <c r="U72" s="109"/>
      <c r="V72" s="97"/>
      <c r="W72" s="109"/>
    </row>
    <row r="73" spans="20:23" x14ac:dyDescent="0.2">
      <c r="T73" s="109"/>
      <c r="U73" s="109"/>
      <c r="V73" s="97"/>
      <c r="W73" s="109"/>
    </row>
    <row r="74" spans="20:23" x14ac:dyDescent="0.2">
      <c r="T74" s="109"/>
      <c r="U74" s="109"/>
      <c r="V74" s="97"/>
      <c r="W74" s="109"/>
    </row>
    <row r="75" spans="20:23" x14ac:dyDescent="0.2">
      <c r="T75" s="109"/>
      <c r="U75" s="109"/>
      <c r="V75" s="97"/>
      <c r="W75" s="109"/>
    </row>
    <row r="76" spans="20:23" x14ac:dyDescent="0.2">
      <c r="T76" s="109"/>
      <c r="U76" s="109"/>
      <c r="V76" s="97"/>
      <c r="W76" s="109"/>
    </row>
    <row r="77" spans="20:23" x14ac:dyDescent="0.2">
      <c r="T77" s="109"/>
      <c r="U77" s="109"/>
      <c r="V77" s="97"/>
      <c r="W77" s="109"/>
    </row>
    <row r="78" spans="20:23" x14ac:dyDescent="0.2">
      <c r="T78" s="109"/>
      <c r="U78" s="109"/>
      <c r="V78" s="97"/>
      <c r="W78" s="109"/>
    </row>
    <row r="79" spans="20:23" x14ac:dyDescent="0.2">
      <c r="T79" s="109"/>
      <c r="U79" s="109"/>
      <c r="V79" s="97"/>
      <c r="W79" s="109"/>
    </row>
    <row r="80" spans="20:23" x14ac:dyDescent="0.2">
      <c r="T80" s="109"/>
      <c r="U80" s="109"/>
      <c r="V80" s="97"/>
      <c r="W80" s="109"/>
    </row>
    <row r="81" spans="20:23" x14ac:dyDescent="0.2">
      <c r="T81" s="109"/>
      <c r="U81" s="109"/>
      <c r="V81" s="97"/>
      <c r="W81" s="109"/>
    </row>
    <row r="82" spans="20:23" x14ac:dyDescent="0.2">
      <c r="T82" s="109"/>
      <c r="U82" s="109"/>
      <c r="V82" s="97"/>
      <c r="W82" s="109"/>
    </row>
    <row r="83" spans="20:23" x14ac:dyDescent="0.2">
      <c r="T83" s="109"/>
      <c r="U83" s="109"/>
      <c r="V83" s="97"/>
      <c r="W83" s="109"/>
    </row>
    <row r="84" spans="20:23" x14ac:dyDescent="0.2">
      <c r="T84" s="109"/>
      <c r="U84" s="109"/>
      <c r="V84" s="97"/>
      <c r="W84" s="109"/>
    </row>
    <row r="85" spans="20:23" x14ac:dyDescent="0.2">
      <c r="T85" s="109"/>
      <c r="U85" s="109"/>
      <c r="V85" s="97"/>
      <c r="W85" s="109"/>
    </row>
    <row r="86" spans="20:23" x14ac:dyDescent="0.2">
      <c r="T86" s="109"/>
      <c r="U86" s="109"/>
      <c r="V86" s="97"/>
      <c r="W86" s="109"/>
    </row>
    <row r="87" spans="20:23" x14ac:dyDescent="0.2">
      <c r="T87" s="109"/>
      <c r="U87" s="109"/>
      <c r="V87" s="97"/>
      <c r="W87" s="109"/>
    </row>
    <row r="88" spans="20:23" x14ac:dyDescent="0.2">
      <c r="T88" s="109"/>
      <c r="U88" s="109"/>
      <c r="V88" s="97"/>
      <c r="W88" s="109"/>
    </row>
    <row r="89" spans="20:23" x14ac:dyDescent="0.2">
      <c r="T89" s="109"/>
      <c r="U89" s="109"/>
      <c r="V89" s="97"/>
      <c r="W89" s="109"/>
    </row>
    <row r="90" spans="20:23" x14ac:dyDescent="0.2">
      <c r="T90" s="109"/>
      <c r="U90" s="109"/>
      <c r="V90" s="97"/>
      <c r="W90" s="109"/>
    </row>
    <row r="91" spans="20:23" x14ac:dyDescent="0.2">
      <c r="T91" s="109"/>
      <c r="U91" s="109"/>
      <c r="V91" s="97"/>
      <c r="W91" s="109"/>
    </row>
    <row r="92" spans="20:23" x14ac:dyDescent="0.2">
      <c r="T92" s="109"/>
      <c r="U92" s="109"/>
      <c r="V92" s="97"/>
      <c r="W92" s="109"/>
    </row>
    <row r="93" spans="20:23" x14ac:dyDescent="0.2">
      <c r="T93" s="109"/>
      <c r="U93" s="109"/>
      <c r="V93" s="97"/>
      <c r="W93" s="109"/>
    </row>
    <row r="94" spans="20:23" x14ac:dyDescent="0.2">
      <c r="T94" s="109"/>
      <c r="U94" s="109"/>
      <c r="V94" s="97"/>
      <c r="W94" s="109"/>
    </row>
    <row r="95" spans="20:23" x14ac:dyDescent="0.2">
      <c r="T95" s="109"/>
      <c r="U95" s="109"/>
      <c r="V95" s="97"/>
      <c r="W95" s="109"/>
    </row>
    <row r="96" spans="20:23" x14ac:dyDescent="0.2">
      <c r="T96" s="109"/>
      <c r="U96" s="109"/>
      <c r="V96" s="97"/>
      <c r="W96" s="109"/>
    </row>
    <row r="97" spans="20:23" x14ac:dyDescent="0.2">
      <c r="T97" s="109"/>
      <c r="U97" s="109"/>
      <c r="V97" s="97"/>
      <c r="W97" s="109"/>
    </row>
    <row r="98" spans="20:23" x14ac:dyDescent="0.2">
      <c r="T98" s="109"/>
      <c r="U98" s="109"/>
      <c r="V98" s="97"/>
      <c r="W98" s="109"/>
    </row>
    <row r="99" spans="20:23" x14ac:dyDescent="0.2">
      <c r="T99" s="109"/>
      <c r="U99" s="109"/>
      <c r="V99" s="97"/>
      <c r="W99" s="109"/>
    </row>
    <row r="100" spans="20:23" x14ac:dyDescent="0.2">
      <c r="T100" s="109"/>
      <c r="U100" s="109"/>
      <c r="V100" s="97"/>
      <c r="W100" s="109"/>
    </row>
    <row r="101" spans="20:23" x14ac:dyDescent="0.2">
      <c r="T101" s="109"/>
      <c r="U101" s="109"/>
      <c r="V101" s="97"/>
      <c r="W101" s="109"/>
    </row>
    <row r="102" spans="20:23" x14ac:dyDescent="0.2">
      <c r="T102" s="109"/>
      <c r="U102" s="109"/>
      <c r="V102" s="97"/>
      <c r="W102" s="109"/>
    </row>
    <row r="103" spans="20:23" x14ac:dyDescent="0.2">
      <c r="T103" s="109"/>
      <c r="U103" s="109"/>
      <c r="V103" s="97"/>
      <c r="W103" s="109"/>
    </row>
    <row r="104" spans="20:23" x14ac:dyDescent="0.2">
      <c r="T104" s="109"/>
      <c r="U104" s="109"/>
      <c r="V104" s="97"/>
      <c r="W104" s="109"/>
    </row>
    <row r="105" spans="20:23" x14ac:dyDescent="0.2">
      <c r="T105" s="109"/>
      <c r="U105" s="109"/>
      <c r="V105" s="97"/>
      <c r="W105" s="109"/>
    </row>
    <row r="106" spans="20:23" x14ac:dyDescent="0.2">
      <c r="T106" s="109"/>
      <c r="U106" s="109"/>
      <c r="V106" s="97"/>
      <c r="W106" s="109"/>
    </row>
    <row r="107" spans="20:23" x14ac:dyDescent="0.2">
      <c r="T107" s="109"/>
      <c r="U107" s="109"/>
      <c r="V107" s="97"/>
      <c r="W107" s="109"/>
    </row>
    <row r="108" spans="20:23" x14ac:dyDescent="0.2">
      <c r="T108" s="109"/>
      <c r="U108" s="109"/>
      <c r="V108" s="97"/>
      <c r="W108" s="109"/>
    </row>
    <row r="109" spans="20:23" x14ac:dyDescent="0.2">
      <c r="T109" s="109"/>
      <c r="U109" s="109"/>
      <c r="V109" s="97"/>
      <c r="W109" s="109"/>
    </row>
    <row r="110" spans="20:23" x14ac:dyDescent="0.2">
      <c r="T110" s="109"/>
      <c r="U110" s="109"/>
      <c r="V110" s="97"/>
      <c r="W110" s="109"/>
    </row>
    <row r="111" spans="20:23" x14ac:dyDescent="0.2">
      <c r="T111" s="109"/>
      <c r="U111" s="109"/>
      <c r="V111" s="97"/>
      <c r="W111" s="109"/>
    </row>
    <row r="112" spans="20:23" x14ac:dyDescent="0.2">
      <c r="T112" s="109"/>
      <c r="U112" s="109"/>
      <c r="V112" s="97"/>
      <c r="W112" s="109"/>
    </row>
    <row r="113" spans="20:23" x14ac:dyDescent="0.2">
      <c r="T113" s="109"/>
      <c r="U113" s="109"/>
      <c r="V113" s="97"/>
      <c r="W113" s="109"/>
    </row>
    <row r="114" spans="20:23" x14ac:dyDescent="0.2">
      <c r="T114" s="109"/>
      <c r="U114" s="109"/>
      <c r="V114" s="97"/>
      <c r="W114" s="109"/>
    </row>
    <row r="115" spans="20:23" x14ac:dyDescent="0.2">
      <c r="T115" s="109"/>
      <c r="U115" s="109"/>
      <c r="V115" s="97"/>
      <c r="W115" s="109"/>
    </row>
    <row r="116" spans="20:23" x14ac:dyDescent="0.2">
      <c r="T116" s="109"/>
      <c r="U116" s="109"/>
      <c r="V116" s="97"/>
      <c r="W116" s="109"/>
    </row>
    <row r="117" spans="20:23" x14ac:dyDescent="0.2">
      <c r="T117" s="109"/>
      <c r="U117" s="109"/>
      <c r="V117" s="97"/>
      <c r="W117" s="109"/>
    </row>
    <row r="118" spans="20:23" x14ac:dyDescent="0.2">
      <c r="T118" s="109"/>
      <c r="U118" s="109"/>
      <c r="V118" s="97"/>
      <c r="W118" s="109"/>
    </row>
    <row r="119" spans="20:23" x14ac:dyDescent="0.2">
      <c r="T119" s="109"/>
      <c r="U119" s="109"/>
      <c r="V119" s="97"/>
      <c r="W119" s="109"/>
    </row>
    <row r="120" spans="20:23" x14ac:dyDescent="0.2">
      <c r="T120" s="109"/>
      <c r="U120" s="109"/>
      <c r="V120" s="97"/>
      <c r="W120" s="109"/>
    </row>
    <row r="121" spans="20:23" x14ac:dyDescent="0.2">
      <c r="T121" s="109"/>
      <c r="U121" s="109"/>
      <c r="V121" s="97"/>
      <c r="W121" s="109"/>
    </row>
    <row r="122" spans="20:23" x14ac:dyDescent="0.2">
      <c r="T122" s="109"/>
      <c r="U122" s="109"/>
      <c r="V122" s="97"/>
      <c r="W122" s="109"/>
    </row>
    <row r="123" spans="20:23" x14ac:dyDescent="0.2">
      <c r="T123" s="109"/>
      <c r="U123" s="109"/>
      <c r="V123" s="97"/>
      <c r="W123" s="109"/>
    </row>
    <row r="124" spans="20:23" x14ac:dyDescent="0.2">
      <c r="T124" s="109"/>
      <c r="U124" s="109"/>
      <c r="V124" s="97"/>
      <c r="W124" s="109"/>
    </row>
    <row r="125" spans="20:23" x14ac:dyDescent="0.2">
      <c r="T125" s="109"/>
      <c r="U125" s="109"/>
      <c r="V125" s="97"/>
      <c r="W125" s="109"/>
    </row>
    <row r="126" spans="20:23" x14ac:dyDescent="0.2">
      <c r="T126" s="109"/>
      <c r="U126" s="109"/>
      <c r="V126" s="97"/>
      <c r="W126" s="109"/>
    </row>
    <row r="127" spans="20:23" x14ac:dyDescent="0.2">
      <c r="T127" s="109"/>
      <c r="U127" s="109"/>
      <c r="V127" s="97"/>
      <c r="W127" s="109"/>
    </row>
    <row r="128" spans="20:23" x14ac:dyDescent="0.2">
      <c r="T128" s="109"/>
      <c r="U128" s="109"/>
      <c r="V128" s="97"/>
      <c r="W128" s="109"/>
    </row>
    <row r="129" spans="20:23" x14ac:dyDescent="0.2">
      <c r="T129" s="109"/>
      <c r="U129" s="109"/>
      <c r="V129" s="97"/>
      <c r="W129" s="109"/>
    </row>
    <row r="130" spans="20:23" x14ac:dyDescent="0.2">
      <c r="T130" s="109"/>
      <c r="U130" s="109"/>
      <c r="V130" s="97"/>
      <c r="W130" s="109"/>
    </row>
    <row r="131" spans="20:23" x14ac:dyDescent="0.2">
      <c r="T131" s="109"/>
      <c r="U131" s="109"/>
      <c r="V131" s="97"/>
      <c r="W131" s="109"/>
    </row>
    <row r="132" spans="20:23" x14ac:dyDescent="0.2">
      <c r="T132" s="109"/>
      <c r="U132" s="109"/>
      <c r="V132" s="97"/>
      <c r="W132" s="109"/>
    </row>
    <row r="133" spans="20:23" x14ac:dyDescent="0.2">
      <c r="T133" s="109"/>
      <c r="U133" s="109"/>
      <c r="V133" s="97"/>
      <c r="W133" s="109"/>
    </row>
    <row r="134" spans="20:23" x14ac:dyDescent="0.2">
      <c r="T134" s="109"/>
      <c r="U134" s="109"/>
      <c r="V134" s="97"/>
      <c r="W134" s="109"/>
    </row>
    <row r="135" spans="20:23" x14ac:dyDescent="0.2">
      <c r="T135" s="109"/>
      <c r="U135" s="109"/>
      <c r="V135" s="97"/>
      <c r="W135" s="109"/>
    </row>
    <row r="136" spans="20:23" x14ac:dyDescent="0.2">
      <c r="T136" s="109"/>
      <c r="U136" s="109"/>
      <c r="V136" s="97"/>
      <c r="W136" s="109"/>
    </row>
    <row r="137" spans="20:23" x14ac:dyDescent="0.2">
      <c r="T137" s="109"/>
      <c r="U137" s="109"/>
      <c r="V137" s="97"/>
      <c r="W137" s="109"/>
    </row>
    <row r="138" spans="20:23" x14ac:dyDescent="0.2">
      <c r="T138" s="109"/>
      <c r="U138" s="109"/>
      <c r="V138" s="97"/>
      <c r="W138" s="109"/>
    </row>
    <row r="139" spans="20:23" x14ac:dyDescent="0.2">
      <c r="T139" s="109"/>
      <c r="U139" s="109"/>
      <c r="V139" s="97"/>
      <c r="W139" s="109"/>
    </row>
    <row r="140" spans="20:23" x14ac:dyDescent="0.2">
      <c r="T140" s="109"/>
      <c r="U140" s="109"/>
      <c r="V140" s="97"/>
      <c r="W140" s="109"/>
    </row>
    <row r="141" spans="20:23" x14ac:dyDescent="0.2">
      <c r="T141" s="109"/>
      <c r="U141" s="109"/>
      <c r="V141" s="97"/>
      <c r="W141" s="109"/>
    </row>
    <row r="142" spans="20:23" x14ac:dyDescent="0.2">
      <c r="T142" s="109"/>
      <c r="U142" s="109"/>
      <c r="V142" s="97"/>
      <c r="W142" s="109"/>
    </row>
    <row r="143" spans="20:23" x14ac:dyDescent="0.2">
      <c r="T143" s="109"/>
      <c r="U143" s="109"/>
      <c r="V143" s="97"/>
      <c r="W143" s="109"/>
    </row>
    <row r="144" spans="20:23" x14ac:dyDescent="0.2">
      <c r="T144" s="109"/>
      <c r="U144" s="109"/>
      <c r="V144" s="97"/>
      <c r="W144" s="109"/>
    </row>
    <row r="145" spans="20:23" x14ac:dyDescent="0.2">
      <c r="T145" s="109"/>
      <c r="U145" s="109"/>
      <c r="V145" s="97"/>
      <c r="W145" s="109"/>
    </row>
    <row r="146" spans="20:23" x14ac:dyDescent="0.2">
      <c r="T146" s="109"/>
      <c r="U146" s="109"/>
      <c r="V146" s="97"/>
      <c r="W146" s="109"/>
    </row>
    <row r="147" spans="20:23" x14ac:dyDescent="0.2">
      <c r="T147" s="109"/>
      <c r="U147" s="109"/>
      <c r="V147" s="97"/>
      <c r="W147" s="109"/>
    </row>
    <row r="148" spans="20:23" x14ac:dyDescent="0.2">
      <c r="T148" s="109"/>
      <c r="U148" s="109"/>
      <c r="V148" s="97"/>
      <c r="W148" s="109"/>
    </row>
    <row r="149" spans="20:23" x14ac:dyDescent="0.2">
      <c r="T149" s="109"/>
      <c r="U149" s="109"/>
      <c r="V149" s="97"/>
      <c r="W149" s="109"/>
    </row>
    <row r="150" spans="20:23" x14ac:dyDescent="0.2">
      <c r="T150" s="109"/>
      <c r="U150" s="109"/>
      <c r="V150" s="97"/>
      <c r="W150" s="109"/>
    </row>
    <row r="151" spans="20:23" x14ac:dyDescent="0.2">
      <c r="T151" s="109"/>
      <c r="U151" s="109"/>
      <c r="V151" s="97"/>
      <c r="W151" s="109"/>
    </row>
    <row r="152" spans="20:23" x14ac:dyDescent="0.2">
      <c r="T152" s="109"/>
      <c r="U152" s="109"/>
      <c r="V152" s="97"/>
      <c r="W152" s="109"/>
    </row>
    <row r="153" spans="20:23" x14ac:dyDescent="0.2">
      <c r="T153" s="109"/>
      <c r="U153" s="109"/>
      <c r="V153" s="97"/>
      <c r="W153" s="109"/>
    </row>
    <row r="154" spans="20:23" x14ac:dyDescent="0.2">
      <c r="T154" s="109"/>
      <c r="U154" s="109"/>
      <c r="V154" s="97"/>
      <c r="W154" s="109"/>
    </row>
    <row r="155" spans="20:23" x14ac:dyDescent="0.2">
      <c r="T155" s="109"/>
      <c r="U155" s="109"/>
      <c r="V155" s="97"/>
      <c r="W155" s="109"/>
    </row>
    <row r="156" spans="20:23" x14ac:dyDescent="0.2">
      <c r="T156" s="109"/>
      <c r="U156" s="109"/>
      <c r="V156" s="97"/>
      <c r="W156" s="109"/>
    </row>
    <row r="157" spans="20:23" x14ac:dyDescent="0.2">
      <c r="T157" s="109"/>
      <c r="U157" s="109"/>
      <c r="V157" s="97"/>
      <c r="W157" s="109"/>
    </row>
    <row r="158" spans="20:23" x14ac:dyDescent="0.2">
      <c r="T158" s="109"/>
      <c r="U158" s="109"/>
      <c r="V158" s="97"/>
      <c r="W158" s="109"/>
    </row>
    <row r="159" spans="20:23" x14ac:dyDescent="0.2">
      <c r="T159" s="109"/>
      <c r="U159" s="109"/>
      <c r="V159" s="97"/>
      <c r="W159" s="109"/>
    </row>
    <row r="160" spans="20:23" x14ac:dyDescent="0.2">
      <c r="T160" s="109"/>
      <c r="U160" s="109"/>
      <c r="V160" s="97"/>
      <c r="W160" s="109"/>
    </row>
    <row r="161" spans="20:23" x14ac:dyDescent="0.2">
      <c r="T161" s="109"/>
      <c r="U161" s="109"/>
      <c r="V161" s="97"/>
      <c r="W161" s="109"/>
    </row>
    <row r="162" spans="20:23" x14ac:dyDescent="0.2">
      <c r="T162" s="109"/>
      <c r="U162" s="109"/>
      <c r="V162" s="97"/>
      <c r="W162" s="109"/>
    </row>
    <row r="163" spans="20:23" x14ac:dyDescent="0.2">
      <c r="T163" s="109"/>
      <c r="U163" s="109"/>
      <c r="V163" s="97"/>
      <c r="W163" s="109"/>
    </row>
    <row r="164" spans="20:23" x14ac:dyDescent="0.2">
      <c r="T164" s="109"/>
      <c r="U164" s="109"/>
      <c r="V164" s="97"/>
      <c r="W164" s="109"/>
    </row>
    <row r="165" spans="20:23" x14ac:dyDescent="0.2">
      <c r="T165" s="109"/>
      <c r="U165" s="109"/>
      <c r="V165" s="97"/>
      <c r="W165" s="109"/>
    </row>
    <row r="166" spans="20:23" x14ac:dyDescent="0.2">
      <c r="T166" s="109"/>
      <c r="U166" s="109"/>
      <c r="V166" s="97"/>
      <c r="W166" s="109"/>
    </row>
    <row r="167" spans="20:23" x14ac:dyDescent="0.2">
      <c r="T167" s="109"/>
      <c r="U167" s="109"/>
      <c r="V167" s="97"/>
      <c r="W167" s="109"/>
    </row>
    <row r="168" spans="20:23" x14ac:dyDescent="0.2">
      <c r="T168" s="109"/>
      <c r="U168" s="109"/>
      <c r="V168" s="97"/>
      <c r="W168" s="109"/>
    </row>
    <row r="169" spans="20:23" x14ac:dyDescent="0.2">
      <c r="T169" s="109"/>
      <c r="U169" s="109"/>
      <c r="V169" s="97"/>
      <c r="W169" s="109"/>
    </row>
    <row r="170" spans="20:23" x14ac:dyDescent="0.2">
      <c r="T170" s="109"/>
      <c r="U170" s="109"/>
      <c r="V170" s="97"/>
      <c r="W170" s="109"/>
    </row>
    <row r="171" spans="20:23" x14ac:dyDescent="0.2">
      <c r="T171" s="109"/>
      <c r="U171" s="109"/>
      <c r="V171" s="97"/>
      <c r="W171" s="109"/>
    </row>
    <row r="172" spans="20:23" x14ac:dyDescent="0.2">
      <c r="T172" s="109"/>
      <c r="U172" s="109"/>
      <c r="V172" s="97"/>
      <c r="W172" s="109"/>
    </row>
    <row r="173" spans="20:23" x14ac:dyDescent="0.2">
      <c r="T173" s="109"/>
      <c r="U173" s="109"/>
      <c r="V173" s="97"/>
      <c r="W173" s="109"/>
    </row>
    <row r="174" spans="20:23" x14ac:dyDescent="0.2">
      <c r="T174" s="109"/>
      <c r="U174" s="109"/>
      <c r="V174" s="97"/>
      <c r="W174" s="109"/>
    </row>
    <row r="175" spans="20:23" x14ac:dyDescent="0.2">
      <c r="T175" s="109"/>
      <c r="U175" s="109"/>
      <c r="V175" s="97"/>
      <c r="W175" s="109"/>
    </row>
    <row r="176" spans="20:23" x14ac:dyDescent="0.2">
      <c r="T176" s="109"/>
      <c r="U176" s="109"/>
      <c r="V176" s="97"/>
      <c r="W176" s="109"/>
    </row>
    <row r="177" spans="20:23" x14ac:dyDescent="0.2">
      <c r="T177" s="109"/>
      <c r="U177" s="109"/>
      <c r="V177" s="97"/>
      <c r="W177" s="109"/>
    </row>
    <row r="178" spans="20:23" x14ac:dyDescent="0.2">
      <c r="T178" s="109"/>
      <c r="U178" s="109"/>
      <c r="V178" s="97"/>
      <c r="W178" s="109"/>
    </row>
    <row r="179" spans="20:23" x14ac:dyDescent="0.2">
      <c r="T179" s="109"/>
      <c r="U179" s="109"/>
      <c r="V179" s="97"/>
      <c r="W179" s="109"/>
    </row>
    <row r="180" spans="20:23" x14ac:dyDescent="0.2">
      <c r="T180" s="109"/>
      <c r="U180" s="109"/>
      <c r="V180" s="97"/>
      <c r="W180" s="109"/>
    </row>
    <row r="181" spans="20:23" x14ac:dyDescent="0.2">
      <c r="T181" s="109"/>
      <c r="U181" s="109"/>
      <c r="V181" s="97"/>
      <c r="W181" s="109"/>
    </row>
    <row r="182" spans="20:23" x14ac:dyDescent="0.2">
      <c r="T182" s="109"/>
      <c r="U182" s="109"/>
      <c r="V182" s="97"/>
      <c r="W182" s="109"/>
    </row>
    <row r="183" spans="20:23" x14ac:dyDescent="0.2">
      <c r="T183" s="109"/>
      <c r="U183" s="109"/>
      <c r="V183" s="97"/>
      <c r="W183" s="109"/>
    </row>
    <row r="184" spans="20:23" x14ac:dyDescent="0.2">
      <c r="T184" s="109"/>
      <c r="U184" s="109"/>
      <c r="V184" s="97"/>
      <c r="W184" s="109"/>
    </row>
    <row r="185" spans="20:23" x14ac:dyDescent="0.2">
      <c r="T185" s="109"/>
      <c r="U185" s="109"/>
      <c r="V185" s="97"/>
      <c r="W185" s="109"/>
    </row>
    <row r="186" spans="20:23" x14ac:dyDescent="0.2">
      <c r="T186" s="109"/>
      <c r="U186" s="109"/>
      <c r="V186" s="97"/>
      <c r="W186" s="109"/>
    </row>
    <row r="187" spans="20:23" x14ac:dyDescent="0.2">
      <c r="T187" s="109"/>
      <c r="U187" s="109"/>
      <c r="V187" s="97"/>
      <c r="W187" s="109"/>
    </row>
    <row r="188" spans="20:23" x14ac:dyDescent="0.2">
      <c r="T188" s="109"/>
      <c r="U188" s="109"/>
      <c r="V188" s="97"/>
      <c r="W188" s="109"/>
    </row>
    <row r="189" spans="20:23" x14ac:dyDescent="0.2">
      <c r="T189" s="109"/>
      <c r="U189" s="109"/>
      <c r="V189" s="97"/>
      <c r="W189" s="109"/>
    </row>
    <row r="190" spans="20:23" x14ac:dyDescent="0.2">
      <c r="T190" s="109"/>
      <c r="U190" s="109"/>
      <c r="V190" s="97"/>
      <c r="W190" s="109"/>
    </row>
    <row r="191" spans="20:23" x14ac:dyDescent="0.2">
      <c r="T191" s="109"/>
      <c r="U191" s="109"/>
      <c r="V191" s="97"/>
      <c r="W191" s="109"/>
    </row>
    <row r="192" spans="20:23" x14ac:dyDescent="0.2">
      <c r="T192" s="109"/>
      <c r="U192" s="109"/>
      <c r="V192" s="97"/>
      <c r="W192" s="109"/>
    </row>
    <row r="193" spans="20:23" x14ac:dyDescent="0.2">
      <c r="T193" s="109"/>
      <c r="U193" s="109"/>
      <c r="V193" s="97"/>
      <c r="W193" s="109"/>
    </row>
    <row r="194" spans="20:23" x14ac:dyDescent="0.2">
      <c r="T194" s="109"/>
      <c r="U194" s="109"/>
      <c r="V194" s="97"/>
      <c r="W194" s="109"/>
    </row>
    <row r="195" spans="20:23" x14ac:dyDescent="0.2">
      <c r="T195" s="109"/>
      <c r="U195" s="109"/>
      <c r="V195" s="97"/>
      <c r="W195" s="109"/>
    </row>
    <row r="196" spans="20:23" x14ac:dyDescent="0.2">
      <c r="T196" s="109"/>
      <c r="U196" s="109"/>
      <c r="V196" s="97"/>
      <c r="W196" s="109"/>
    </row>
    <row r="197" spans="20:23" x14ac:dyDescent="0.2">
      <c r="T197" s="109"/>
      <c r="U197" s="109"/>
      <c r="V197" s="97"/>
      <c r="W197" s="109"/>
    </row>
    <row r="198" spans="20:23" x14ac:dyDescent="0.2">
      <c r="T198" s="109"/>
      <c r="U198" s="109"/>
      <c r="V198" s="97"/>
      <c r="W198" s="109"/>
    </row>
    <row r="199" spans="20:23" x14ac:dyDescent="0.2">
      <c r="T199" s="109"/>
      <c r="U199" s="109"/>
      <c r="V199" s="97"/>
      <c r="W199" s="109"/>
    </row>
    <row r="200" spans="20:23" x14ac:dyDescent="0.2">
      <c r="T200" s="109"/>
      <c r="U200" s="109"/>
      <c r="V200" s="97"/>
      <c r="W200" s="109"/>
    </row>
    <row r="201" spans="20:23" x14ac:dyDescent="0.2">
      <c r="T201" s="109"/>
      <c r="U201" s="109"/>
      <c r="V201" s="97"/>
      <c r="W201" s="109"/>
    </row>
    <row r="202" spans="20:23" x14ac:dyDescent="0.2">
      <c r="T202" s="109"/>
      <c r="U202" s="109"/>
      <c r="V202" s="97"/>
      <c r="W202" s="109"/>
    </row>
    <row r="203" spans="20:23" x14ac:dyDescent="0.2">
      <c r="T203" s="109"/>
      <c r="U203" s="109"/>
      <c r="V203" s="97"/>
      <c r="W203" s="109"/>
    </row>
    <row r="204" spans="20:23" x14ac:dyDescent="0.2">
      <c r="T204" s="109"/>
      <c r="U204" s="109"/>
      <c r="V204" s="97"/>
      <c r="W204" s="109"/>
    </row>
    <row r="205" spans="20:23" x14ac:dyDescent="0.2">
      <c r="T205" s="109"/>
      <c r="U205" s="109"/>
      <c r="V205" s="97"/>
      <c r="W205" s="109"/>
    </row>
    <row r="206" spans="20:23" x14ac:dyDescent="0.2">
      <c r="T206" s="109"/>
      <c r="U206" s="109"/>
      <c r="V206" s="97"/>
      <c r="W206" s="109"/>
    </row>
    <row r="207" spans="20:23" x14ac:dyDescent="0.2">
      <c r="T207" s="109"/>
      <c r="U207" s="109"/>
      <c r="V207" s="97"/>
      <c r="W207" s="109"/>
    </row>
    <row r="208" spans="20:23" x14ac:dyDescent="0.2">
      <c r="T208" s="109"/>
      <c r="U208" s="109"/>
      <c r="V208" s="97"/>
      <c r="W208" s="109"/>
    </row>
    <row r="209" spans="20:23" x14ac:dyDescent="0.2">
      <c r="T209" s="109"/>
      <c r="U209" s="109"/>
      <c r="V209" s="97"/>
      <c r="W209" s="109"/>
    </row>
    <row r="210" spans="20:23" x14ac:dyDescent="0.2">
      <c r="T210" s="109"/>
      <c r="U210" s="109"/>
      <c r="V210" s="97"/>
      <c r="W210" s="109"/>
    </row>
    <row r="211" spans="20:23" x14ac:dyDescent="0.2">
      <c r="T211" s="109"/>
      <c r="U211" s="109"/>
      <c r="V211" s="97"/>
      <c r="W211" s="109"/>
    </row>
    <row r="212" spans="20:23" x14ac:dyDescent="0.2">
      <c r="T212" s="109"/>
      <c r="U212" s="109"/>
      <c r="V212" s="97"/>
      <c r="W212" s="109"/>
    </row>
    <row r="213" spans="20:23" x14ac:dyDescent="0.2">
      <c r="T213" s="109"/>
      <c r="U213" s="109"/>
      <c r="V213" s="97"/>
      <c r="W213" s="109"/>
    </row>
    <row r="214" spans="20:23" x14ac:dyDescent="0.2">
      <c r="T214" s="109"/>
      <c r="U214" s="109"/>
      <c r="V214" s="97"/>
      <c r="W214" s="109"/>
    </row>
    <row r="215" spans="20:23" x14ac:dyDescent="0.2">
      <c r="T215" s="109"/>
      <c r="U215" s="109"/>
      <c r="V215" s="97"/>
      <c r="W215" s="109"/>
    </row>
    <row r="216" spans="20:23" x14ac:dyDescent="0.2">
      <c r="T216" s="109"/>
      <c r="U216" s="109"/>
      <c r="V216" s="97"/>
      <c r="W216" s="109"/>
    </row>
    <row r="217" spans="20:23" x14ac:dyDescent="0.2">
      <c r="T217" s="109"/>
      <c r="U217" s="109"/>
      <c r="V217" s="97"/>
      <c r="W217" s="109"/>
    </row>
    <row r="218" spans="20:23" x14ac:dyDescent="0.2">
      <c r="T218" s="109"/>
      <c r="U218" s="109"/>
      <c r="V218" s="97"/>
      <c r="W218" s="109"/>
    </row>
    <row r="219" spans="20:23" x14ac:dyDescent="0.2">
      <c r="T219" s="109"/>
      <c r="U219" s="109"/>
      <c r="V219" s="97"/>
      <c r="W219" s="109"/>
    </row>
    <row r="220" spans="20:23" x14ac:dyDescent="0.2">
      <c r="T220" s="109"/>
      <c r="U220" s="109"/>
      <c r="V220" s="97"/>
      <c r="W220" s="109"/>
    </row>
    <row r="221" spans="20:23" x14ac:dyDescent="0.2">
      <c r="T221" s="109"/>
      <c r="U221" s="109"/>
      <c r="V221" s="97"/>
      <c r="W221" s="109"/>
    </row>
    <row r="222" spans="20:23" x14ac:dyDescent="0.2">
      <c r="T222" s="109"/>
      <c r="U222" s="109"/>
      <c r="V222" s="97"/>
      <c r="W222" s="109"/>
    </row>
    <row r="223" spans="20:23" x14ac:dyDescent="0.2">
      <c r="T223" s="109"/>
      <c r="U223" s="109"/>
      <c r="V223" s="97"/>
      <c r="W223" s="109"/>
    </row>
    <row r="224" spans="20:23" x14ac:dyDescent="0.2">
      <c r="T224" s="109"/>
      <c r="U224" s="109"/>
      <c r="V224" s="97"/>
      <c r="W224" s="109"/>
    </row>
    <row r="225" spans="20:23" x14ac:dyDescent="0.2">
      <c r="T225" s="109"/>
      <c r="U225" s="109"/>
      <c r="V225" s="97"/>
      <c r="W225" s="109"/>
    </row>
    <row r="226" spans="20:23" x14ac:dyDescent="0.2">
      <c r="T226" s="109"/>
      <c r="U226" s="109"/>
      <c r="V226" s="97"/>
      <c r="W226" s="109"/>
    </row>
    <row r="227" spans="20:23" x14ac:dyDescent="0.2">
      <c r="T227" s="109"/>
      <c r="U227" s="109"/>
      <c r="V227" s="97"/>
      <c r="W227" s="109"/>
    </row>
    <row r="228" spans="20:23" x14ac:dyDescent="0.2">
      <c r="T228" s="109"/>
      <c r="U228" s="109"/>
      <c r="V228" s="97"/>
      <c r="W228" s="109"/>
    </row>
    <row r="229" spans="20:23" x14ac:dyDescent="0.2">
      <c r="T229" s="109"/>
      <c r="U229" s="109"/>
      <c r="V229" s="97"/>
      <c r="W229" s="109"/>
    </row>
    <row r="230" spans="20:23" x14ac:dyDescent="0.2">
      <c r="T230" s="109"/>
      <c r="U230" s="109"/>
      <c r="V230" s="97"/>
      <c r="W230" s="109"/>
    </row>
    <row r="231" spans="20:23" x14ac:dyDescent="0.2">
      <c r="T231" s="109"/>
      <c r="U231" s="109"/>
      <c r="V231" s="97"/>
      <c r="W231" s="109"/>
    </row>
    <row r="232" spans="20:23" x14ac:dyDescent="0.2">
      <c r="T232" s="109"/>
      <c r="U232" s="109"/>
      <c r="V232" s="97"/>
      <c r="W232" s="109"/>
    </row>
    <row r="233" spans="20:23" x14ac:dyDescent="0.2">
      <c r="T233" s="109"/>
      <c r="U233" s="109"/>
      <c r="V233" s="97"/>
      <c r="W233" s="109"/>
    </row>
    <row r="234" spans="20:23" x14ac:dyDescent="0.2">
      <c r="T234" s="109"/>
      <c r="U234" s="109"/>
      <c r="V234" s="97"/>
      <c r="W234" s="109"/>
    </row>
    <row r="235" spans="20:23" x14ac:dyDescent="0.2">
      <c r="T235" s="109"/>
      <c r="U235" s="109"/>
      <c r="V235" s="97"/>
      <c r="W235" s="109"/>
    </row>
    <row r="236" spans="20:23" x14ac:dyDescent="0.2">
      <c r="T236" s="109"/>
      <c r="U236" s="109"/>
      <c r="V236" s="97"/>
      <c r="W236" s="109"/>
    </row>
    <row r="237" spans="20:23" x14ac:dyDescent="0.2">
      <c r="T237" s="109"/>
      <c r="U237" s="109"/>
      <c r="V237" s="97"/>
      <c r="W237" s="109"/>
    </row>
    <row r="238" spans="20:23" x14ac:dyDescent="0.2">
      <c r="T238" s="109"/>
      <c r="U238" s="109"/>
      <c r="V238" s="97"/>
      <c r="W238" s="109"/>
    </row>
    <row r="239" spans="20:23" x14ac:dyDescent="0.2">
      <c r="T239" s="109"/>
      <c r="U239" s="109"/>
      <c r="V239" s="97"/>
      <c r="W239" s="109"/>
    </row>
    <row r="240" spans="20:23" x14ac:dyDescent="0.2">
      <c r="T240" s="109"/>
      <c r="U240" s="109"/>
      <c r="V240" s="97"/>
      <c r="W240" s="109"/>
    </row>
    <row r="241" spans="20:23" x14ac:dyDescent="0.2">
      <c r="T241" s="109"/>
      <c r="U241" s="109"/>
      <c r="V241" s="97"/>
      <c r="W241" s="109"/>
    </row>
    <row r="242" spans="20:23" x14ac:dyDescent="0.2">
      <c r="T242" s="109"/>
      <c r="U242" s="109"/>
      <c r="V242" s="97"/>
      <c r="W242" s="109"/>
    </row>
    <row r="243" spans="20:23" x14ac:dyDescent="0.2">
      <c r="T243" s="109"/>
      <c r="U243" s="109"/>
      <c r="V243" s="97"/>
      <c r="W243" s="109"/>
    </row>
    <row r="244" spans="20:23" x14ac:dyDescent="0.2">
      <c r="T244" s="109"/>
      <c r="U244" s="109"/>
      <c r="V244" s="97"/>
      <c r="W244" s="109"/>
    </row>
    <row r="245" spans="20:23" x14ac:dyDescent="0.2">
      <c r="T245" s="109"/>
      <c r="U245" s="109"/>
      <c r="V245" s="97"/>
      <c r="W245" s="109"/>
    </row>
    <row r="246" spans="20:23" x14ac:dyDescent="0.2">
      <c r="T246" s="109"/>
      <c r="U246" s="109"/>
      <c r="V246" s="97"/>
      <c r="W246" s="109"/>
    </row>
    <row r="247" spans="20:23" x14ac:dyDescent="0.2">
      <c r="T247" s="109"/>
      <c r="U247" s="109"/>
      <c r="V247" s="97"/>
      <c r="W247" s="109"/>
    </row>
    <row r="248" spans="20:23" x14ac:dyDescent="0.2">
      <c r="T248" s="109"/>
      <c r="U248" s="109"/>
      <c r="V248" s="97"/>
      <c r="W248" s="109"/>
    </row>
    <row r="249" spans="20:23" x14ac:dyDescent="0.2">
      <c r="T249" s="109"/>
      <c r="U249" s="109"/>
      <c r="V249" s="97"/>
      <c r="W249" s="109"/>
    </row>
    <row r="250" spans="20:23" x14ac:dyDescent="0.2">
      <c r="T250" s="109"/>
      <c r="U250" s="109"/>
      <c r="V250" s="97"/>
      <c r="W250" s="109"/>
    </row>
    <row r="251" spans="20:23" x14ac:dyDescent="0.2">
      <c r="T251" s="109"/>
      <c r="U251" s="109"/>
      <c r="V251" s="97"/>
      <c r="W251" s="109"/>
    </row>
    <row r="252" spans="20:23" x14ac:dyDescent="0.2">
      <c r="T252" s="109"/>
      <c r="U252" s="109"/>
      <c r="V252" s="97"/>
      <c r="W252" s="109"/>
    </row>
    <row r="253" spans="20:23" x14ac:dyDescent="0.2">
      <c r="T253" s="109"/>
      <c r="U253" s="109"/>
      <c r="V253" s="97"/>
      <c r="W253" s="109"/>
    </row>
    <row r="254" spans="20:23" x14ac:dyDescent="0.2">
      <c r="T254" s="109"/>
      <c r="U254" s="109"/>
      <c r="V254" s="97"/>
      <c r="W254" s="109"/>
    </row>
    <row r="255" spans="20:23" x14ac:dyDescent="0.2">
      <c r="T255" s="109"/>
      <c r="U255" s="109"/>
      <c r="V255" s="97"/>
      <c r="W255" s="109"/>
    </row>
    <row r="256" spans="20:23" x14ac:dyDescent="0.2">
      <c r="T256" s="109"/>
      <c r="U256" s="109"/>
      <c r="V256" s="97"/>
      <c r="W256" s="109"/>
    </row>
    <row r="257" spans="20:23" x14ac:dyDescent="0.2">
      <c r="T257" s="109"/>
      <c r="U257" s="109"/>
      <c r="V257" s="97"/>
      <c r="W257" s="109"/>
    </row>
    <row r="258" spans="20:23" x14ac:dyDescent="0.2">
      <c r="T258" s="109"/>
      <c r="U258" s="109"/>
      <c r="V258" s="97"/>
      <c r="W258" s="109"/>
    </row>
    <row r="259" spans="20:23" x14ac:dyDescent="0.2">
      <c r="T259" s="109"/>
      <c r="U259" s="109"/>
      <c r="V259" s="97"/>
      <c r="W259" s="109"/>
    </row>
    <row r="260" spans="20:23" x14ac:dyDescent="0.2">
      <c r="T260" s="109"/>
      <c r="U260" s="109"/>
      <c r="V260" s="97"/>
      <c r="W260" s="109"/>
    </row>
    <row r="261" spans="20:23" x14ac:dyDescent="0.2">
      <c r="T261" s="109"/>
      <c r="U261" s="109"/>
      <c r="V261" s="97"/>
      <c r="W261" s="109"/>
    </row>
    <row r="262" spans="20:23" x14ac:dyDescent="0.2">
      <c r="T262" s="109"/>
      <c r="U262" s="109"/>
      <c r="V262" s="97"/>
      <c r="W262" s="109"/>
    </row>
    <row r="263" spans="20:23" x14ac:dyDescent="0.2">
      <c r="T263" s="109"/>
      <c r="U263" s="109"/>
      <c r="V263" s="97"/>
      <c r="W263" s="109"/>
    </row>
    <row r="264" spans="20:23" x14ac:dyDescent="0.2">
      <c r="T264" s="109"/>
      <c r="U264" s="109"/>
      <c r="V264" s="97"/>
      <c r="W264" s="109"/>
    </row>
    <row r="265" spans="20:23" x14ac:dyDescent="0.2">
      <c r="T265" s="109"/>
      <c r="U265" s="109"/>
      <c r="V265" s="97"/>
      <c r="W265" s="109"/>
    </row>
    <row r="266" spans="20:23" x14ac:dyDescent="0.2">
      <c r="T266" s="109"/>
      <c r="U266" s="109"/>
      <c r="V266" s="97"/>
      <c r="W266" s="109"/>
    </row>
    <row r="267" spans="20:23" x14ac:dyDescent="0.2">
      <c r="T267" s="109"/>
      <c r="U267" s="109"/>
      <c r="V267" s="97"/>
      <c r="W267" s="109"/>
    </row>
    <row r="268" spans="20:23" x14ac:dyDescent="0.2">
      <c r="T268" s="109"/>
      <c r="U268" s="109"/>
      <c r="V268" s="97"/>
      <c r="W268" s="109"/>
    </row>
    <row r="269" spans="20:23" x14ac:dyDescent="0.2">
      <c r="T269" s="109"/>
      <c r="U269" s="109"/>
      <c r="V269" s="97"/>
      <c r="W269" s="109"/>
    </row>
    <row r="270" spans="20:23" x14ac:dyDescent="0.2">
      <c r="T270" s="109"/>
      <c r="U270" s="109"/>
      <c r="V270" s="97"/>
      <c r="W270" s="109"/>
    </row>
    <row r="271" spans="20:23" x14ac:dyDescent="0.2">
      <c r="T271" s="109"/>
      <c r="U271" s="109"/>
      <c r="V271" s="97"/>
      <c r="W271" s="109"/>
    </row>
    <row r="272" spans="20:23" x14ac:dyDescent="0.2">
      <c r="T272" s="109"/>
      <c r="U272" s="109"/>
      <c r="V272" s="97"/>
      <c r="W272" s="109"/>
    </row>
    <row r="273" spans="20:23" x14ac:dyDescent="0.2">
      <c r="T273" s="109"/>
      <c r="U273" s="109"/>
      <c r="V273" s="97"/>
      <c r="W273" s="109"/>
    </row>
    <row r="274" spans="20:23" x14ac:dyDescent="0.2">
      <c r="T274" s="109"/>
      <c r="U274" s="109"/>
      <c r="V274" s="97"/>
      <c r="W274" s="109"/>
    </row>
    <row r="275" spans="20:23" x14ac:dyDescent="0.2">
      <c r="T275" s="109"/>
      <c r="U275" s="109"/>
      <c r="V275" s="97"/>
      <c r="W275" s="109"/>
    </row>
    <row r="276" spans="20:23" x14ac:dyDescent="0.2">
      <c r="T276" s="109"/>
      <c r="U276" s="109"/>
      <c r="V276" s="97"/>
      <c r="W276" s="109"/>
    </row>
    <row r="277" spans="20:23" x14ac:dyDescent="0.2">
      <c r="T277" s="109"/>
      <c r="U277" s="109"/>
      <c r="V277" s="97"/>
      <c r="W277" s="109"/>
    </row>
    <row r="278" spans="20:23" x14ac:dyDescent="0.2">
      <c r="T278" s="109"/>
      <c r="U278" s="109"/>
      <c r="V278" s="97"/>
      <c r="W278" s="109"/>
    </row>
    <row r="279" spans="20:23" x14ac:dyDescent="0.2">
      <c r="T279" s="109"/>
      <c r="U279" s="109"/>
      <c r="V279" s="97"/>
      <c r="W279" s="109"/>
    </row>
    <row r="280" spans="20:23" x14ac:dyDescent="0.2">
      <c r="T280" s="109"/>
      <c r="U280" s="109"/>
      <c r="V280" s="97"/>
      <c r="W280" s="109"/>
    </row>
    <row r="281" spans="20:23" x14ac:dyDescent="0.2">
      <c r="T281" s="109"/>
      <c r="U281" s="109"/>
      <c r="V281" s="97"/>
      <c r="W281" s="109"/>
    </row>
    <row r="282" spans="20:23" x14ac:dyDescent="0.2">
      <c r="T282" s="109"/>
      <c r="U282" s="109"/>
      <c r="V282" s="97"/>
      <c r="W282" s="109"/>
    </row>
    <row r="283" spans="20:23" x14ac:dyDescent="0.2">
      <c r="T283" s="109"/>
      <c r="U283" s="109"/>
      <c r="V283" s="97"/>
      <c r="W283" s="109"/>
    </row>
    <row r="284" spans="20:23" x14ac:dyDescent="0.2">
      <c r="T284" s="109"/>
      <c r="U284" s="109"/>
      <c r="V284" s="97"/>
      <c r="W284" s="109"/>
    </row>
    <row r="285" spans="20:23" x14ac:dyDescent="0.2">
      <c r="T285" s="109"/>
      <c r="U285" s="109"/>
      <c r="V285" s="97"/>
      <c r="W285" s="109"/>
    </row>
    <row r="286" spans="20:23" x14ac:dyDescent="0.2">
      <c r="T286" s="109"/>
      <c r="U286" s="109"/>
      <c r="V286" s="97"/>
      <c r="W286" s="109"/>
    </row>
    <row r="287" spans="20:23" x14ac:dyDescent="0.2">
      <c r="T287" s="109"/>
      <c r="U287" s="109"/>
      <c r="V287" s="97"/>
      <c r="W287" s="109"/>
    </row>
    <row r="288" spans="20:23" x14ac:dyDescent="0.2">
      <c r="T288" s="109"/>
      <c r="U288" s="109"/>
      <c r="V288" s="97"/>
      <c r="W288" s="109"/>
    </row>
    <row r="289" spans="20:23" x14ac:dyDescent="0.2">
      <c r="T289" s="109"/>
      <c r="U289" s="109"/>
      <c r="V289" s="97"/>
      <c r="W289" s="109"/>
    </row>
    <row r="290" spans="20:23" x14ac:dyDescent="0.2">
      <c r="T290" s="109"/>
      <c r="U290" s="109"/>
      <c r="V290" s="97"/>
      <c r="W290" s="109"/>
    </row>
    <row r="291" spans="20:23" x14ac:dyDescent="0.2">
      <c r="T291" s="109"/>
      <c r="U291" s="109"/>
      <c r="V291" s="97"/>
      <c r="W291" s="109"/>
    </row>
    <row r="292" spans="20:23" x14ac:dyDescent="0.2">
      <c r="T292" s="109"/>
      <c r="U292" s="109"/>
      <c r="V292" s="97"/>
      <c r="W292" s="109"/>
    </row>
    <row r="293" spans="20:23" x14ac:dyDescent="0.2">
      <c r="T293" s="109"/>
      <c r="U293" s="109"/>
      <c r="V293" s="97"/>
      <c r="W293" s="109"/>
    </row>
    <row r="294" spans="20:23" x14ac:dyDescent="0.2">
      <c r="T294" s="109"/>
      <c r="U294" s="109"/>
      <c r="V294" s="97"/>
      <c r="W294" s="109"/>
    </row>
    <row r="295" spans="20:23" x14ac:dyDescent="0.2">
      <c r="T295" s="109"/>
      <c r="U295" s="109"/>
      <c r="V295" s="97"/>
      <c r="W295" s="109"/>
    </row>
    <row r="296" spans="20:23" x14ac:dyDescent="0.2">
      <c r="T296" s="109"/>
      <c r="U296" s="109"/>
      <c r="V296" s="97"/>
      <c r="W296" s="109"/>
    </row>
    <row r="297" spans="20:23" x14ac:dyDescent="0.2">
      <c r="T297" s="109"/>
      <c r="U297" s="109"/>
      <c r="V297" s="97"/>
      <c r="W297" s="109"/>
    </row>
    <row r="298" spans="20:23" x14ac:dyDescent="0.2">
      <c r="T298" s="109"/>
      <c r="U298" s="109"/>
      <c r="V298" s="97"/>
      <c r="W298" s="109"/>
    </row>
    <row r="299" spans="20:23" x14ac:dyDescent="0.2">
      <c r="T299" s="109"/>
      <c r="U299" s="109"/>
      <c r="V299" s="97"/>
      <c r="W299" s="109"/>
    </row>
    <row r="300" spans="20:23" x14ac:dyDescent="0.2">
      <c r="T300" s="109"/>
      <c r="U300" s="109"/>
      <c r="V300" s="97"/>
      <c r="W300" s="109"/>
    </row>
    <row r="301" spans="20:23" x14ac:dyDescent="0.2">
      <c r="T301" s="109"/>
      <c r="U301" s="109"/>
      <c r="V301" s="97"/>
      <c r="W301" s="109"/>
    </row>
    <row r="302" spans="20:23" x14ac:dyDescent="0.2">
      <c r="T302" s="109"/>
      <c r="U302" s="109"/>
      <c r="V302" s="97"/>
      <c r="W302" s="109"/>
    </row>
    <row r="303" spans="20:23" x14ac:dyDescent="0.2">
      <c r="T303" s="109"/>
      <c r="U303" s="109"/>
      <c r="V303" s="97"/>
      <c r="W303" s="109"/>
    </row>
    <row r="304" spans="20:23" x14ac:dyDescent="0.2">
      <c r="T304" s="109"/>
      <c r="U304" s="109"/>
      <c r="V304" s="97"/>
      <c r="W304" s="109"/>
    </row>
    <row r="305" spans="20:23" x14ac:dyDescent="0.2">
      <c r="T305" s="109"/>
      <c r="U305" s="109"/>
      <c r="V305" s="97"/>
      <c r="W305" s="109"/>
    </row>
    <row r="306" spans="20:23" x14ac:dyDescent="0.2">
      <c r="T306" s="109"/>
      <c r="U306" s="109"/>
      <c r="V306" s="97"/>
      <c r="W306" s="109"/>
    </row>
    <row r="307" spans="20:23" x14ac:dyDescent="0.2">
      <c r="T307" s="109"/>
      <c r="U307" s="109"/>
      <c r="V307" s="97"/>
      <c r="W307" s="109"/>
    </row>
    <row r="308" spans="20:23" x14ac:dyDescent="0.2">
      <c r="T308" s="109"/>
      <c r="U308" s="109"/>
      <c r="V308" s="97"/>
      <c r="W308" s="109"/>
    </row>
    <row r="309" spans="20:23" x14ac:dyDescent="0.2">
      <c r="T309" s="109"/>
      <c r="U309" s="109"/>
      <c r="V309" s="97"/>
      <c r="W309" s="109"/>
    </row>
    <row r="310" spans="20:23" x14ac:dyDescent="0.2">
      <c r="T310" s="109"/>
      <c r="U310" s="109"/>
      <c r="V310" s="97"/>
      <c r="W310" s="109"/>
    </row>
    <row r="311" spans="20:23" x14ac:dyDescent="0.2">
      <c r="T311" s="109"/>
      <c r="U311" s="109"/>
      <c r="V311" s="97"/>
      <c r="W311" s="109"/>
    </row>
    <row r="312" spans="20:23" x14ac:dyDescent="0.2">
      <c r="T312" s="109"/>
      <c r="U312" s="109"/>
      <c r="V312" s="97"/>
      <c r="W312" s="109"/>
    </row>
    <row r="313" spans="20:23" x14ac:dyDescent="0.2">
      <c r="T313" s="109"/>
      <c r="U313" s="109"/>
      <c r="V313" s="97"/>
      <c r="W313" s="109"/>
    </row>
    <row r="314" spans="20:23" x14ac:dyDescent="0.2">
      <c r="T314" s="109"/>
      <c r="U314" s="109"/>
      <c r="V314" s="97"/>
      <c r="W314" s="109"/>
    </row>
    <row r="315" spans="20:23" x14ac:dyDescent="0.2">
      <c r="T315" s="109"/>
      <c r="U315" s="109"/>
      <c r="V315" s="97"/>
      <c r="W315" s="109"/>
    </row>
    <row r="316" spans="20:23" x14ac:dyDescent="0.2">
      <c r="T316" s="109"/>
      <c r="U316" s="109"/>
      <c r="V316" s="97"/>
      <c r="W316" s="109"/>
    </row>
    <row r="317" spans="20:23" x14ac:dyDescent="0.2">
      <c r="T317" s="109"/>
      <c r="U317" s="109"/>
      <c r="V317" s="97"/>
      <c r="W317" s="109"/>
    </row>
    <row r="318" spans="20:23" x14ac:dyDescent="0.2">
      <c r="T318" s="109"/>
      <c r="U318" s="109"/>
      <c r="V318" s="97"/>
      <c r="W318" s="109"/>
    </row>
    <row r="319" spans="20:23" x14ac:dyDescent="0.2">
      <c r="T319" s="109"/>
      <c r="U319" s="109"/>
      <c r="V319" s="97"/>
      <c r="W319" s="109"/>
    </row>
    <row r="320" spans="20:23" x14ac:dyDescent="0.2">
      <c r="T320" s="109"/>
      <c r="U320" s="109"/>
      <c r="V320" s="97"/>
      <c r="W320" s="109"/>
    </row>
    <row r="321" spans="20:23" x14ac:dyDescent="0.2">
      <c r="T321" s="109"/>
      <c r="U321" s="109"/>
      <c r="V321" s="97"/>
      <c r="W321" s="109"/>
    </row>
    <row r="322" spans="20:23" x14ac:dyDescent="0.2">
      <c r="T322" s="109"/>
      <c r="U322" s="109"/>
      <c r="V322" s="97"/>
      <c r="W322" s="109"/>
    </row>
    <row r="323" spans="20:23" x14ac:dyDescent="0.2">
      <c r="T323" s="109"/>
      <c r="U323" s="109"/>
      <c r="V323" s="97"/>
      <c r="W323" s="109"/>
    </row>
    <row r="324" spans="20:23" x14ac:dyDescent="0.2">
      <c r="T324" s="109"/>
      <c r="U324" s="109"/>
      <c r="V324" s="97"/>
      <c r="W324" s="109"/>
    </row>
    <row r="325" spans="20:23" x14ac:dyDescent="0.2">
      <c r="T325" s="109"/>
      <c r="U325" s="109"/>
      <c r="V325" s="97"/>
      <c r="W325" s="109"/>
    </row>
    <row r="326" spans="20:23" x14ac:dyDescent="0.2">
      <c r="T326" s="109"/>
      <c r="U326" s="109"/>
      <c r="V326" s="97"/>
      <c r="W326" s="109"/>
    </row>
    <row r="327" spans="20:23" x14ac:dyDescent="0.2">
      <c r="T327" s="109"/>
      <c r="U327" s="109"/>
      <c r="V327" s="97"/>
      <c r="W327" s="109"/>
    </row>
    <row r="328" spans="20:23" x14ac:dyDescent="0.2">
      <c r="T328" s="109"/>
      <c r="U328" s="109"/>
      <c r="V328" s="97"/>
      <c r="W328" s="109"/>
    </row>
    <row r="329" spans="20:23" x14ac:dyDescent="0.2">
      <c r="T329" s="109"/>
      <c r="U329" s="109"/>
      <c r="V329" s="97"/>
      <c r="W329" s="109"/>
    </row>
    <row r="330" spans="20:23" x14ac:dyDescent="0.2">
      <c r="T330" s="109"/>
      <c r="U330" s="109"/>
      <c r="V330" s="97"/>
      <c r="W330" s="109"/>
    </row>
    <row r="331" spans="20:23" x14ac:dyDescent="0.2">
      <c r="T331" s="109"/>
      <c r="U331" s="109"/>
      <c r="V331" s="97"/>
      <c r="W331" s="109"/>
    </row>
    <row r="332" spans="20:23" x14ac:dyDescent="0.2">
      <c r="T332" s="109"/>
      <c r="U332" s="109"/>
      <c r="V332" s="97"/>
      <c r="W332" s="109"/>
    </row>
    <row r="333" spans="20:23" x14ac:dyDescent="0.2">
      <c r="T333" s="109"/>
      <c r="U333" s="109"/>
      <c r="V333" s="97"/>
      <c r="W333" s="109"/>
    </row>
    <row r="334" spans="20:23" x14ac:dyDescent="0.2">
      <c r="T334" s="109"/>
      <c r="U334" s="109"/>
      <c r="V334" s="97"/>
      <c r="W334" s="109"/>
    </row>
    <row r="335" spans="20:23" x14ac:dyDescent="0.2">
      <c r="T335" s="109"/>
      <c r="U335" s="109"/>
      <c r="V335" s="97"/>
      <c r="W335" s="109"/>
    </row>
    <row r="336" spans="20:23" x14ac:dyDescent="0.2">
      <c r="T336" s="109"/>
      <c r="U336" s="109"/>
      <c r="V336" s="97"/>
      <c r="W336" s="109"/>
    </row>
    <row r="337" spans="20:23" x14ac:dyDescent="0.2">
      <c r="T337" s="109"/>
      <c r="U337" s="109"/>
      <c r="V337" s="97"/>
      <c r="W337" s="109"/>
    </row>
    <row r="338" spans="20:23" x14ac:dyDescent="0.2">
      <c r="T338" s="109"/>
      <c r="U338" s="109"/>
      <c r="V338" s="97"/>
      <c r="W338" s="109"/>
    </row>
    <row r="339" spans="20:23" x14ac:dyDescent="0.2">
      <c r="T339" s="109"/>
      <c r="U339" s="109"/>
      <c r="V339" s="97"/>
      <c r="W339" s="109"/>
    </row>
    <row r="340" spans="20:23" x14ac:dyDescent="0.2">
      <c r="T340" s="109"/>
      <c r="U340" s="109"/>
      <c r="V340" s="97"/>
      <c r="W340" s="109"/>
    </row>
    <row r="341" spans="20:23" x14ac:dyDescent="0.2">
      <c r="T341" s="109"/>
      <c r="U341" s="109"/>
      <c r="V341" s="97"/>
      <c r="W341" s="109"/>
    </row>
    <row r="342" spans="20:23" x14ac:dyDescent="0.2">
      <c r="T342" s="109"/>
      <c r="U342" s="109"/>
      <c r="V342" s="97"/>
      <c r="W342" s="109"/>
    </row>
    <row r="343" spans="20:23" x14ac:dyDescent="0.2">
      <c r="T343" s="109"/>
      <c r="U343" s="109"/>
      <c r="V343" s="97"/>
      <c r="W343" s="109"/>
    </row>
    <row r="344" spans="20:23" x14ac:dyDescent="0.2">
      <c r="T344" s="109"/>
      <c r="U344" s="109"/>
      <c r="V344" s="97"/>
      <c r="W344" s="109"/>
    </row>
    <row r="345" spans="20:23" x14ac:dyDescent="0.2">
      <c r="T345" s="109"/>
      <c r="U345" s="109"/>
      <c r="V345" s="97"/>
      <c r="W345" s="109"/>
    </row>
    <row r="346" spans="20:23" x14ac:dyDescent="0.2">
      <c r="T346" s="109"/>
      <c r="U346" s="109"/>
      <c r="V346" s="97"/>
      <c r="W346" s="109"/>
    </row>
    <row r="347" spans="20:23" x14ac:dyDescent="0.2">
      <c r="T347" s="109"/>
      <c r="U347" s="109"/>
      <c r="V347" s="97"/>
      <c r="W347" s="109"/>
    </row>
    <row r="348" spans="20:23" x14ac:dyDescent="0.2">
      <c r="T348" s="109"/>
      <c r="U348" s="109"/>
      <c r="V348" s="97"/>
      <c r="W348" s="109"/>
    </row>
    <row r="349" spans="20:23" x14ac:dyDescent="0.2">
      <c r="T349" s="109"/>
      <c r="U349" s="109"/>
      <c r="V349" s="97"/>
      <c r="W349" s="109"/>
    </row>
    <row r="350" spans="20:23" x14ac:dyDescent="0.2">
      <c r="T350" s="109"/>
      <c r="U350" s="109"/>
      <c r="V350" s="97"/>
      <c r="W350" s="109"/>
    </row>
    <row r="351" spans="20:23" x14ac:dyDescent="0.2">
      <c r="T351" s="109"/>
      <c r="U351" s="109"/>
      <c r="V351" s="97"/>
      <c r="W351" s="109"/>
    </row>
    <row r="352" spans="20:23" x14ac:dyDescent="0.2">
      <c r="T352" s="109"/>
      <c r="U352" s="109"/>
      <c r="V352" s="97"/>
      <c r="W352" s="109"/>
    </row>
    <row r="353" spans="20:23" x14ac:dyDescent="0.2">
      <c r="T353" s="109"/>
      <c r="U353" s="109"/>
      <c r="V353" s="97"/>
      <c r="W353" s="109"/>
    </row>
    <row r="354" spans="20:23" x14ac:dyDescent="0.2">
      <c r="T354" s="109"/>
      <c r="U354" s="109"/>
      <c r="V354" s="97"/>
      <c r="W354" s="109"/>
    </row>
    <row r="355" spans="20:23" x14ac:dyDescent="0.2">
      <c r="T355" s="109"/>
      <c r="U355" s="109"/>
      <c r="V355" s="97"/>
      <c r="W355" s="109"/>
    </row>
    <row r="356" spans="20:23" x14ac:dyDescent="0.2">
      <c r="T356" s="109"/>
      <c r="U356" s="109"/>
      <c r="V356" s="97"/>
      <c r="W356" s="109"/>
    </row>
    <row r="357" spans="20:23" x14ac:dyDescent="0.2">
      <c r="T357" s="109"/>
      <c r="U357" s="109"/>
      <c r="V357" s="97"/>
      <c r="W357" s="109"/>
    </row>
    <row r="358" spans="20:23" x14ac:dyDescent="0.2">
      <c r="T358" s="109"/>
      <c r="U358" s="109"/>
      <c r="V358" s="97"/>
      <c r="W358" s="109"/>
    </row>
    <row r="359" spans="20:23" x14ac:dyDescent="0.2">
      <c r="T359" s="109"/>
      <c r="U359" s="109"/>
      <c r="V359" s="97"/>
      <c r="W359" s="109"/>
    </row>
    <row r="360" spans="20:23" x14ac:dyDescent="0.2">
      <c r="T360" s="109"/>
      <c r="U360" s="109"/>
      <c r="V360" s="97"/>
      <c r="W360" s="109"/>
    </row>
    <row r="361" spans="20:23" x14ac:dyDescent="0.2">
      <c r="T361" s="109"/>
      <c r="U361" s="109"/>
      <c r="V361" s="97"/>
      <c r="W361" s="109"/>
    </row>
    <row r="362" spans="20:23" x14ac:dyDescent="0.2">
      <c r="T362" s="109"/>
      <c r="U362" s="109"/>
      <c r="V362" s="97"/>
      <c r="W362" s="109"/>
    </row>
    <row r="363" spans="20:23" x14ac:dyDescent="0.2">
      <c r="T363" s="109"/>
      <c r="U363" s="109"/>
      <c r="V363" s="97"/>
      <c r="W363" s="109"/>
    </row>
    <row r="364" spans="20:23" x14ac:dyDescent="0.2">
      <c r="T364" s="109"/>
      <c r="U364" s="109"/>
      <c r="V364" s="97"/>
      <c r="W364" s="109"/>
    </row>
    <row r="365" spans="20:23" x14ac:dyDescent="0.2">
      <c r="T365" s="109"/>
      <c r="U365" s="109"/>
      <c r="V365" s="97"/>
      <c r="W365" s="109"/>
    </row>
    <row r="366" spans="20:23" x14ac:dyDescent="0.2">
      <c r="T366" s="109"/>
      <c r="U366" s="109"/>
      <c r="V366" s="97"/>
      <c r="W366" s="109"/>
    </row>
    <row r="367" spans="20:23" x14ac:dyDescent="0.2">
      <c r="T367" s="109"/>
      <c r="U367" s="109"/>
      <c r="V367" s="97"/>
      <c r="W367" s="109"/>
    </row>
    <row r="368" spans="20:23" x14ac:dyDescent="0.2">
      <c r="T368" s="109"/>
      <c r="U368" s="109"/>
      <c r="V368" s="97"/>
      <c r="W368" s="109"/>
    </row>
    <row r="369" spans="20:23" x14ac:dyDescent="0.2">
      <c r="T369" s="109"/>
      <c r="U369" s="109"/>
      <c r="V369" s="97"/>
      <c r="W369" s="109"/>
    </row>
    <row r="370" spans="20:23" x14ac:dyDescent="0.2">
      <c r="T370" s="109"/>
      <c r="U370" s="109"/>
      <c r="V370" s="97"/>
      <c r="W370" s="109"/>
    </row>
    <row r="371" spans="20:23" x14ac:dyDescent="0.2">
      <c r="T371" s="109"/>
      <c r="U371" s="109"/>
      <c r="V371" s="97"/>
      <c r="W371" s="109"/>
    </row>
    <row r="372" spans="20:23" x14ac:dyDescent="0.2">
      <c r="T372" s="109"/>
      <c r="U372" s="109"/>
      <c r="V372" s="97"/>
      <c r="W372" s="109"/>
    </row>
    <row r="373" spans="20:23" x14ac:dyDescent="0.2">
      <c r="T373" s="109"/>
      <c r="U373" s="109"/>
      <c r="V373" s="97"/>
      <c r="W373" s="109"/>
    </row>
    <row r="374" spans="20:23" x14ac:dyDescent="0.2">
      <c r="T374" s="109"/>
      <c r="U374" s="109"/>
      <c r="V374" s="97"/>
      <c r="W374" s="109"/>
    </row>
    <row r="375" spans="20:23" x14ac:dyDescent="0.2">
      <c r="T375" s="109"/>
      <c r="U375" s="109"/>
      <c r="V375" s="97"/>
      <c r="W375" s="109"/>
    </row>
    <row r="376" spans="20:23" x14ac:dyDescent="0.2">
      <c r="T376" s="109"/>
      <c r="U376" s="109"/>
      <c r="V376" s="97"/>
      <c r="W376" s="109"/>
    </row>
    <row r="377" spans="20:23" x14ac:dyDescent="0.2">
      <c r="T377" s="109"/>
      <c r="U377" s="109"/>
      <c r="V377" s="97"/>
      <c r="W377" s="109"/>
    </row>
    <row r="378" spans="20:23" x14ac:dyDescent="0.2">
      <c r="T378" s="109"/>
      <c r="U378" s="109"/>
      <c r="V378" s="97"/>
      <c r="W378" s="109"/>
    </row>
    <row r="379" spans="20:23" x14ac:dyDescent="0.2">
      <c r="T379" s="109"/>
      <c r="U379" s="109"/>
      <c r="V379" s="97"/>
      <c r="W379" s="109"/>
    </row>
    <row r="380" spans="20:23" x14ac:dyDescent="0.2">
      <c r="T380" s="109"/>
      <c r="U380" s="109"/>
      <c r="V380" s="97"/>
      <c r="W380" s="109"/>
    </row>
    <row r="381" spans="20:23" x14ac:dyDescent="0.2">
      <c r="T381" s="109"/>
      <c r="U381" s="109"/>
      <c r="V381" s="97"/>
      <c r="W381" s="109"/>
    </row>
    <row r="382" spans="20:23" x14ac:dyDescent="0.2">
      <c r="T382" s="109"/>
      <c r="U382" s="109"/>
      <c r="V382" s="97"/>
      <c r="W382" s="109"/>
    </row>
    <row r="383" spans="20:23" x14ac:dyDescent="0.2">
      <c r="T383" s="109"/>
      <c r="U383" s="109"/>
      <c r="V383" s="97"/>
      <c r="W383" s="109"/>
    </row>
    <row r="384" spans="20:23" x14ac:dyDescent="0.2">
      <c r="T384" s="109"/>
      <c r="U384" s="109"/>
      <c r="V384" s="97"/>
      <c r="W384" s="109"/>
    </row>
    <row r="385" spans="20:23" x14ac:dyDescent="0.2">
      <c r="T385" s="109"/>
      <c r="U385" s="109"/>
      <c r="V385" s="97"/>
      <c r="W385" s="109"/>
    </row>
    <row r="386" spans="20:23" x14ac:dyDescent="0.2">
      <c r="T386" s="109"/>
      <c r="U386" s="109"/>
      <c r="V386" s="97"/>
      <c r="W386" s="109"/>
    </row>
    <row r="387" spans="20:23" x14ac:dyDescent="0.2">
      <c r="T387" s="109"/>
      <c r="U387" s="109"/>
      <c r="V387" s="97"/>
      <c r="W387" s="109"/>
    </row>
    <row r="388" spans="20:23" x14ac:dyDescent="0.2">
      <c r="T388" s="109"/>
      <c r="U388" s="109"/>
      <c r="V388" s="97"/>
      <c r="W388" s="109"/>
    </row>
    <row r="389" spans="20:23" x14ac:dyDescent="0.2">
      <c r="T389" s="109"/>
      <c r="U389" s="109"/>
      <c r="V389" s="97"/>
      <c r="W389" s="109"/>
    </row>
    <row r="390" spans="20:23" x14ac:dyDescent="0.2">
      <c r="T390" s="109"/>
      <c r="U390" s="109"/>
      <c r="V390" s="97"/>
      <c r="W390" s="109"/>
    </row>
    <row r="391" spans="20:23" x14ac:dyDescent="0.2">
      <c r="T391" s="109"/>
      <c r="U391" s="109"/>
      <c r="V391" s="97"/>
      <c r="W391" s="109"/>
    </row>
    <row r="392" spans="20:23" x14ac:dyDescent="0.2">
      <c r="T392" s="109"/>
      <c r="U392" s="109"/>
      <c r="V392" s="97"/>
      <c r="W392" s="109"/>
    </row>
    <row r="393" spans="20:23" x14ac:dyDescent="0.2">
      <c r="T393" s="109"/>
      <c r="U393" s="109"/>
      <c r="V393" s="97"/>
      <c r="W393" s="109"/>
    </row>
    <row r="394" spans="20:23" x14ac:dyDescent="0.2">
      <c r="T394" s="109"/>
      <c r="U394" s="109"/>
      <c r="V394" s="97"/>
      <c r="W394" s="109"/>
    </row>
    <row r="395" spans="20:23" x14ac:dyDescent="0.2">
      <c r="T395" s="109"/>
      <c r="U395" s="109"/>
      <c r="V395" s="97"/>
      <c r="W395" s="109"/>
    </row>
    <row r="396" spans="20:23" x14ac:dyDescent="0.2">
      <c r="T396" s="109"/>
      <c r="U396" s="109"/>
      <c r="V396" s="97"/>
      <c r="W396" s="109"/>
    </row>
    <row r="397" spans="20:23" x14ac:dyDescent="0.2">
      <c r="T397" s="109"/>
      <c r="U397" s="109"/>
      <c r="V397" s="97"/>
      <c r="W397" s="109"/>
    </row>
    <row r="398" spans="20:23" x14ac:dyDescent="0.2">
      <c r="T398" s="109"/>
      <c r="U398" s="109"/>
      <c r="V398" s="97"/>
      <c r="W398" s="109"/>
    </row>
    <row r="399" spans="20:23" x14ac:dyDescent="0.2">
      <c r="T399" s="109"/>
      <c r="U399" s="109"/>
      <c r="V399" s="97"/>
      <c r="W399" s="109"/>
    </row>
    <row r="400" spans="20:23" x14ac:dyDescent="0.2">
      <c r="T400" s="109"/>
      <c r="U400" s="109"/>
      <c r="V400" s="97"/>
      <c r="W400" s="109"/>
    </row>
    <row r="401" spans="20:23" x14ac:dyDescent="0.2">
      <c r="T401" s="109"/>
      <c r="U401" s="109"/>
      <c r="V401" s="97"/>
      <c r="W401" s="109"/>
    </row>
    <row r="402" spans="20:23" x14ac:dyDescent="0.2">
      <c r="T402" s="109"/>
      <c r="U402" s="109"/>
      <c r="V402" s="97"/>
      <c r="W402" s="109"/>
    </row>
    <row r="403" spans="20:23" x14ac:dyDescent="0.2">
      <c r="T403" s="109"/>
      <c r="U403" s="109"/>
      <c r="V403" s="97"/>
      <c r="W403" s="109"/>
    </row>
    <row r="404" spans="20:23" x14ac:dyDescent="0.2">
      <c r="T404" s="109"/>
      <c r="U404" s="109"/>
      <c r="V404" s="97"/>
      <c r="W404" s="109"/>
    </row>
    <row r="405" spans="20:23" x14ac:dyDescent="0.2">
      <c r="T405" s="109"/>
      <c r="U405" s="109"/>
      <c r="V405" s="97"/>
      <c r="W405" s="109"/>
    </row>
    <row r="406" spans="20:23" x14ac:dyDescent="0.2">
      <c r="T406" s="109"/>
      <c r="U406" s="109"/>
      <c r="V406" s="97"/>
      <c r="W406" s="109"/>
    </row>
    <row r="407" spans="20:23" x14ac:dyDescent="0.2">
      <c r="T407" s="109"/>
      <c r="U407" s="109"/>
      <c r="V407" s="97"/>
      <c r="W407" s="109"/>
    </row>
    <row r="408" spans="20:23" x14ac:dyDescent="0.2">
      <c r="T408" s="109"/>
      <c r="U408" s="109"/>
      <c r="V408" s="97"/>
      <c r="W408" s="109"/>
    </row>
    <row r="409" spans="20:23" x14ac:dyDescent="0.2">
      <c r="T409" s="109"/>
      <c r="U409" s="109"/>
      <c r="V409" s="97"/>
      <c r="W409" s="109"/>
    </row>
    <row r="410" spans="20:23" x14ac:dyDescent="0.2">
      <c r="T410" s="109"/>
      <c r="U410" s="109"/>
      <c r="V410" s="97"/>
      <c r="W410" s="109"/>
    </row>
    <row r="411" spans="20:23" x14ac:dyDescent="0.2">
      <c r="T411" s="109"/>
      <c r="U411" s="109"/>
      <c r="V411" s="97"/>
      <c r="W411" s="109"/>
    </row>
    <row r="412" spans="20:23" x14ac:dyDescent="0.2">
      <c r="T412" s="109"/>
      <c r="U412" s="109"/>
      <c r="V412" s="97"/>
      <c r="W412" s="109"/>
    </row>
    <row r="413" spans="20:23" x14ac:dyDescent="0.2">
      <c r="T413" s="109"/>
      <c r="U413" s="109"/>
      <c r="V413" s="97"/>
      <c r="W413" s="109"/>
    </row>
    <row r="414" spans="20:23" x14ac:dyDescent="0.2">
      <c r="T414" s="109"/>
      <c r="U414" s="109"/>
      <c r="V414" s="97"/>
      <c r="W414" s="109"/>
    </row>
    <row r="415" spans="20:23" x14ac:dyDescent="0.2">
      <c r="T415" s="109"/>
      <c r="U415" s="109"/>
      <c r="V415" s="97"/>
      <c r="W415" s="109"/>
    </row>
    <row r="416" spans="20:23" x14ac:dyDescent="0.2">
      <c r="T416" s="109"/>
      <c r="U416" s="109"/>
      <c r="V416" s="97"/>
      <c r="W416" s="109"/>
    </row>
    <row r="417" spans="20:23" x14ac:dyDescent="0.2">
      <c r="T417" s="109"/>
      <c r="U417" s="109"/>
      <c r="V417" s="97"/>
      <c r="W417" s="109"/>
    </row>
    <row r="418" spans="20:23" x14ac:dyDescent="0.2">
      <c r="T418" s="109"/>
      <c r="U418" s="109"/>
      <c r="V418" s="97"/>
      <c r="W418" s="109"/>
    </row>
    <row r="419" spans="20:23" x14ac:dyDescent="0.2">
      <c r="T419" s="109"/>
      <c r="U419" s="109"/>
      <c r="V419" s="97"/>
      <c r="W419" s="109"/>
    </row>
    <row r="420" spans="20:23" x14ac:dyDescent="0.2">
      <c r="T420" s="109"/>
      <c r="U420" s="109"/>
      <c r="V420" s="97"/>
      <c r="W420" s="109"/>
    </row>
    <row r="421" spans="20:23" x14ac:dyDescent="0.2">
      <c r="T421" s="109"/>
      <c r="U421" s="109"/>
      <c r="V421" s="97"/>
      <c r="W421" s="109"/>
    </row>
    <row r="422" spans="20:23" x14ac:dyDescent="0.2">
      <c r="T422" s="109"/>
      <c r="U422" s="109"/>
      <c r="V422" s="97"/>
      <c r="W422" s="109"/>
    </row>
    <row r="423" spans="20:23" x14ac:dyDescent="0.2">
      <c r="T423" s="109"/>
      <c r="U423" s="109"/>
      <c r="V423" s="97"/>
      <c r="W423" s="109"/>
    </row>
    <row r="424" spans="20:23" x14ac:dyDescent="0.2">
      <c r="T424" s="109"/>
      <c r="U424" s="109"/>
      <c r="V424" s="97"/>
      <c r="W424" s="109"/>
    </row>
    <row r="425" spans="20:23" x14ac:dyDescent="0.2">
      <c r="T425" s="109"/>
      <c r="U425" s="109"/>
      <c r="V425" s="97"/>
      <c r="W425" s="109"/>
    </row>
    <row r="426" spans="20:23" x14ac:dyDescent="0.2">
      <c r="T426" s="109"/>
      <c r="U426" s="109"/>
      <c r="V426" s="97"/>
      <c r="W426" s="109"/>
    </row>
    <row r="427" spans="20:23" x14ac:dyDescent="0.2">
      <c r="T427" s="109"/>
      <c r="U427" s="109"/>
      <c r="V427" s="97"/>
      <c r="W427" s="109"/>
    </row>
    <row r="428" spans="20:23" x14ac:dyDescent="0.2">
      <c r="T428" s="109"/>
      <c r="U428" s="109"/>
      <c r="V428" s="97"/>
      <c r="W428" s="109"/>
    </row>
    <row r="429" spans="20:23" x14ac:dyDescent="0.2">
      <c r="T429" s="109"/>
      <c r="U429" s="109"/>
      <c r="V429" s="97"/>
      <c r="W429" s="109"/>
    </row>
    <row r="430" spans="20:23" x14ac:dyDescent="0.2">
      <c r="T430" s="109"/>
      <c r="U430" s="109"/>
      <c r="V430" s="97"/>
      <c r="W430" s="109"/>
    </row>
    <row r="431" spans="20:23" x14ac:dyDescent="0.2">
      <c r="T431" s="109"/>
      <c r="U431" s="109"/>
      <c r="V431" s="97"/>
      <c r="W431" s="109"/>
    </row>
    <row r="432" spans="20:23" x14ac:dyDescent="0.2">
      <c r="T432" s="109"/>
      <c r="U432" s="109"/>
      <c r="V432" s="97"/>
      <c r="W432" s="109"/>
    </row>
    <row r="433" spans="20:23" x14ac:dyDescent="0.2">
      <c r="T433" s="109"/>
      <c r="U433" s="109"/>
      <c r="V433" s="97"/>
      <c r="W433" s="109"/>
    </row>
    <row r="434" spans="20:23" x14ac:dyDescent="0.2">
      <c r="T434" s="109"/>
      <c r="U434" s="109"/>
      <c r="V434" s="97"/>
      <c r="W434" s="109"/>
    </row>
    <row r="435" spans="20:23" x14ac:dyDescent="0.2">
      <c r="T435" s="109"/>
      <c r="U435" s="109"/>
      <c r="V435" s="97"/>
      <c r="W435" s="109"/>
    </row>
    <row r="436" spans="20:23" x14ac:dyDescent="0.2">
      <c r="T436" s="109"/>
      <c r="U436" s="109"/>
      <c r="V436" s="97"/>
      <c r="W436" s="109"/>
    </row>
    <row r="437" spans="20:23" x14ac:dyDescent="0.2">
      <c r="T437" s="109"/>
      <c r="U437" s="109"/>
      <c r="V437" s="97"/>
      <c r="W437" s="109"/>
    </row>
    <row r="438" spans="20:23" x14ac:dyDescent="0.2">
      <c r="T438" s="109"/>
      <c r="U438" s="109"/>
      <c r="V438" s="97"/>
      <c r="W438" s="109"/>
    </row>
    <row r="439" spans="20:23" x14ac:dyDescent="0.2">
      <c r="T439" s="109"/>
      <c r="U439" s="109"/>
      <c r="V439" s="97"/>
      <c r="W439" s="109"/>
    </row>
    <row r="440" spans="20:23" x14ac:dyDescent="0.2">
      <c r="T440" s="109"/>
      <c r="U440" s="109"/>
      <c r="V440" s="97"/>
      <c r="W440" s="109"/>
    </row>
    <row r="441" spans="20:23" x14ac:dyDescent="0.2">
      <c r="T441" s="109"/>
      <c r="U441" s="109"/>
      <c r="V441" s="97"/>
      <c r="W441" s="109"/>
    </row>
    <row r="442" spans="20:23" x14ac:dyDescent="0.2">
      <c r="T442" s="109"/>
      <c r="U442" s="109"/>
      <c r="V442" s="97"/>
      <c r="W442" s="109"/>
    </row>
    <row r="443" spans="20:23" x14ac:dyDescent="0.2">
      <c r="T443" s="109"/>
      <c r="U443" s="109"/>
      <c r="V443" s="97"/>
      <c r="W443" s="109"/>
    </row>
    <row r="444" spans="20:23" x14ac:dyDescent="0.2">
      <c r="T444" s="109"/>
      <c r="U444" s="109"/>
      <c r="V444" s="97"/>
      <c r="W444" s="109"/>
    </row>
    <row r="445" spans="20:23" x14ac:dyDescent="0.2">
      <c r="T445" s="109"/>
      <c r="U445" s="109"/>
      <c r="V445" s="97"/>
      <c r="W445" s="109"/>
    </row>
    <row r="446" spans="20:23" x14ac:dyDescent="0.2">
      <c r="T446" s="109"/>
      <c r="U446" s="109"/>
      <c r="V446" s="97"/>
      <c r="W446" s="109"/>
    </row>
    <row r="447" spans="20:23" x14ac:dyDescent="0.2">
      <c r="T447" s="109"/>
      <c r="U447" s="109"/>
      <c r="V447" s="97"/>
      <c r="W447" s="109"/>
    </row>
    <row r="448" spans="20:23" x14ac:dyDescent="0.2">
      <c r="T448" s="109"/>
      <c r="U448" s="109"/>
      <c r="V448" s="97"/>
      <c r="W448" s="109"/>
    </row>
    <row r="449" spans="20:23" x14ac:dyDescent="0.2">
      <c r="T449" s="109"/>
      <c r="U449" s="109"/>
      <c r="V449" s="97"/>
      <c r="W449" s="109"/>
    </row>
    <row r="450" spans="20:23" x14ac:dyDescent="0.2">
      <c r="T450" s="109"/>
      <c r="U450" s="109"/>
      <c r="V450" s="97"/>
      <c r="W450" s="109"/>
    </row>
    <row r="451" spans="20:23" x14ac:dyDescent="0.2">
      <c r="T451" s="109"/>
      <c r="U451" s="109"/>
      <c r="V451" s="97"/>
      <c r="W451" s="109"/>
    </row>
    <row r="452" spans="20:23" x14ac:dyDescent="0.2">
      <c r="T452" s="109"/>
      <c r="U452" s="109"/>
      <c r="V452" s="97"/>
      <c r="W452" s="109"/>
    </row>
    <row r="453" spans="20:23" x14ac:dyDescent="0.2">
      <c r="T453" s="109"/>
      <c r="U453" s="109"/>
      <c r="V453" s="97"/>
      <c r="W453" s="109"/>
    </row>
    <row r="454" spans="20:23" x14ac:dyDescent="0.2">
      <c r="T454" s="109"/>
      <c r="U454" s="109"/>
      <c r="V454" s="97"/>
      <c r="W454" s="109"/>
    </row>
    <row r="455" spans="20:23" x14ac:dyDescent="0.2">
      <c r="T455" s="109"/>
      <c r="U455" s="109"/>
      <c r="V455" s="97"/>
      <c r="W455" s="109"/>
    </row>
    <row r="456" spans="20:23" x14ac:dyDescent="0.2">
      <c r="T456" s="109"/>
      <c r="U456" s="109"/>
      <c r="V456" s="97"/>
      <c r="W456" s="109"/>
    </row>
    <row r="457" spans="20:23" x14ac:dyDescent="0.2">
      <c r="T457" s="109"/>
      <c r="U457" s="109"/>
      <c r="V457" s="97"/>
      <c r="W457" s="109"/>
    </row>
    <row r="458" spans="20:23" x14ac:dyDescent="0.2">
      <c r="T458" s="109"/>
      <c r="U458" s="109"/>
      <c r="V458" s="97"/>
      <c r="W458" s="109"/>
    </row>
    <row r="459" spans="20:23" x14ac:dyDescent="0.2">
      <c r="T459" s="109"/>
      <c r="U459" s="109"/>
      <c r="V459" s="97"/>
      <c r="W459" s="109"/>
    </row>
    <row r="460" spans="20:23" x14ac:dyDescent="0.2">
      <c r="T460" s="109"/>
      <c r="U460" s="109"/>
      <c r="V460" s="97"/>
      <c r="W460" s="109"/>
    </row>
    <row r="461" spans="20:23" x14ac:dyDescent="0.2">
      <c r="T461" s="109"/>
      <c r="U461" s="109"/>
      <c r="V461" s="97"/>
      <c r="W461" s="109"/>
    </row>
    <row r="462" spans="20:23" x14ac:dyDescent="0.2">
      <c r="T462" s="109"/>
      <c r="U462" s="109"/>
      <c r="V462" s="97"/>
      <c r="W462" s="109"/>
    </row>
    <row r="463" spans="20:23" x14ac:dyDescent="0.2">
      <c r="T463" s="109"/>
      <c r="U463" s="109"/>
      <c r="V463" s="97"/>
      <c r="W463" s="109"/>
    </row>
    <row r="464" spans="20:23" x14ac:dyDescent="0.2">
      <c r="T464" s="109"/>
      <c r="U464" s="109"/>
      <c r="V464" s="97"/>
      <c r="W464" s="109"/>
    </row>
    <row r="465" spans="20:23" x14ac:dyDescent="0.2">
      <c r="T465" s="109"/>
      <c r="U465" s="109"/>
      <c r="V465" s="97"/>
      <c r="W465" s="109"/>
    </row>
    <row r="466" spans="20:23" x14ac:dyDescent="0.2">
      <c r="T466" s="109"/>
      <c r="U466" s="109"/>
      <c r="V466" s="97"/>
      <c r="W466" s="109"/>
    </row>
    <row r="467" spans="20:23" x14ac:dyDescent="0.2">
      <c r="T467" s="109"/>
      <c r="U467" s="109"/>
      <c r="V467" s="97"/>
      <c r="W467" s="109"/>
    </row>
    <row r="468" spans="20:23" x14ac:dyDescent="0.2">
      <c r="T468" s="109"/>
      <c r="U468" s="109"/>
      <c r="V468" s="97"/>
      <c r="W468" s="109"/>
    </row>
    <row r="469" spans="20:23" x14ac:dyDescent="0.2">
      <c r="T469" s="109"/>
      <c r="U469" s="109"/>
      <c r="V469" s="97"/>
      <c r="W469" s="109"/>
    </row>
    <row r="470" spans="20:23" x14ac:dyDescent="0.2">
      <c r="T470" s="109"/>
      <c r="U470" s="109"/>
      <c r="V470" s="97"/>
      <c r="W470" s="109"/>
    </row>
    <row r="471" spans="20:23" x14ac:dyDescent="0.2">
      <c r="T471" s="109"/>
      <c r="U471" s="109"/>
      <c r="V471" s="97"/>
      <c r="W471" s="109"/>
    </row>
    <row r="472" spans="20:23" x14ac:dyDescent="0.2">
      <c r="T472" s="109"/>
      <c r="U472" s="109"/>
      <c r="V472" s="97"/>
      <c r="W472" s="109"/>
    </row>
    <row r="473" spans="20:23" x14ac:dyDescent="0.2">
      <c r="T473" s="109"/>
      <c r="U473" s="109"/>
      <c r="V473" s="97"/>
      <c r="W473" s="109"/>
    </row>
    <row r="474" spans="20:23" x14ac:dyDescent="0.2">
      <c r="T474" s="109"/>
      <c r="U474" s="109"/>
      <c r="V474" s="97"/>
      <c r="W474" s="109"/>
    </row>
    <row r="475" spans="20:23" x14ac:dyDescent="0.2">
      <c r="T475" s="109"/>
      <c r="U475" s="109"/>
      <c r="V475" s="97"/>
      <c r="W475" s="109"/>
    </row>
    <row r="476" spans="20:23" x14ac:dyDescent="0.2">
      <c r="T476" s="109"/>
      <c r="U476" s="109"/>
      <c r="V476" s="97"/>
      <c r="W476" s="109"/>
    </row>
    <row r="477" spans="20:23" x14ac:dyDescent="0.2">
      <c r="T477" s="109"/>
      <c r="U477" s="109"/>
      <c r="V477" s="97"/>
      <c r="W477" s="109"/>
    </row>
    <row r="478" spans="20:23" x14ac:dyDescent="0.2">
      <c r="T478" s="109"/>
      <c r="U478" s="109"/>
      <c r="V478" s="97"/>
      <c r="W478" s="109"/>
    </row>
    <row r="479" spans="20:23" x14ac:dyDescent="0.2">
      <c r="T479" s="109"/>
      <c r="U479" s="109"/>
      <c r="V479" s="97"/>
      <c r="W479" s="109"/>
    </row>
    <row r="480" spans="20:23" x14ac:dyDescent="0.2">
      <c r="T480" s="109"/>
      <c r="U480" s="109"/>
      <c r="V480" s="97"/>
      <c r="W480" s="109"/>
    </row>
    <row r="481" spans="20:23" x14ac:dyDescent="0.2">
      <c r="T481" s="109"/>
      <c r="U481" s="109"/>
      <c r="V481" s="97"/>
      <c r="W481" s="109"/>
    </row>
    <row r="482" spans="20:23" x14ac:dyDescent="0.2">
      <c r="T482" s="109"/>
      <c r="U482" s="109"/>
      <c r="V482" s="97"/>
      <c r="W482" s="109"/>
    </row>
    <row r="483" spans="20:23" x14ac:dyDescent="0.2">
      <c r="T483" s="109"/>
      <c r="U483" s="109"/>
      <c r="V483" s="97"/>
      <c r="W483" s="109"/>
    </row>
    <row r="484" spans="20:23" x14ac:dyDescent="0.2">
      <c r="T484" s="109"/>
      <c r="U484" s="109"/>
      <c r="V484" s="97"/>
      <c r="W484" s="109"/>
    </row>
    <row r="485" spans="20:23" x14ac:dyDescent="0.2">
      <c r="T485" s="109"/>
      <c r="U485" s="109"/>
      <c r="V485" s="97"/>
      <c r="W485" s="109"/>
    </row>
    <row r="486" spans="20:23" x14ac:dyDescent="0.2">
      <c r="T486" s="109"/>
      <c r="U486" s="109"/>
      <c r="V486" s="97"/>
      <c r="W486" s="109"/>
    </row>
    <row r="487" spans="20:23" x14ac:dyDescent="0.2">
      <c r="T487" s="109"/>
      <c r="U487" s="109"/>
      <c r="V487" s="97"/>
      <c r="W487" s="109"/>
    </row>
    <row r="488" spans="20:23" x14ac:dyDescent="0.2">
      <c r="T488" s="109"/>
      <c r="U488" s="109"/>
      <c r="V488" s="97"/>
      <c r="W488" s="109"/>
    </row>
    <row r="489" spans="20:23" x14ac:dyDescent="0.2">
      <c r="T489" s="109"/>
      <c r="U489" s="109"/>
      <c r="V489" s="97"/>
      <c r="W489" s="109"/>
    </row>
    <row r="490" spans="20:23" x14ac:dyDescent="0.2">
      <c r="T490" s="109"/>
      <c r="U490" s="109"/>
      <c r="V490" s="97"/>
      <c r="W490" s="109"/>
    </row>
    <row r="491" spans="20:23" x14ac:dyDescent="0.2">
      <c r="T491" s="109"/>
      <c r="U491" s="109"/>
      <c r="V491" s="97"/>
      <c r="W491" s="109"/>
    </row>
    <row r="492" spans="20:23" x14ac:dyDescent="0.2">
      <c r="T492" s="109"/>
      <c r="U492" s="109"/>
      <c r="V492" s="97"/>
      <c r="W492" s="109"/>
    </row>
    <row r="493" spans="20:23" x14ac:dyDescent="0.2">
      <c r="T493" s="109"/>
      <c r="U493" s="109"/>
      <c r="V493" s="97"/>
      <c r="W493" s="109"/>
    </row>
    <row r="494" spans="20:23" x14ac:dyDescent="0.2">
      <c r="T494" s="109"/>
      <c r="U494" s="109"/>
      <c r="V494" s="97"/>
      <c r="W494" s="109"/>
    </row>
    <row r="495" spans="20:23" x14ac:dyDescent="0.2">
      <c r="T495" s="109"/>
      <c r="U495" s="109"/>
      <c r="V495" s="97"/>
      <c r="W495" s="109"/>
    </row>
    <row r="496" spans="20:23" x14ac:dyDescent="0.2">
      <c r="T496" s="109"/>
      <c r="U496" s="109"/>
      <c r="V496" s="97"/>
      <c r="W496" s="109"/>
    </row>
    <row r="497" spans="20:23" x14ac:dyDescent="0.2">
      <c r="T497" s="109"/>
      <c r="U497" s="109"/>
      <c r="V497" s="97"/>
      <c r="W497" s="109"/>
    </row>
    <row r="498" spans="20:23" x14ac:dyDescent="0.2">
      <c r="T498" s="109"/>
      <c r="U498" s="109"/>
      <c r="V498" s="97"/>
      <c r="W498" s="109"/>
    </row>
    <row r="499" spans="20:23" x14ac:dyDescent="0.2">
      <c r="T499" s="109"/>
      <c r="U499" s="109"/>
      <c r="V499" s="97"/>
      <c r="W499" s="109"/>
    </row>
    <row r="500" spans="20:23" x14ac:dyDescent="0.2">
      <c r="T500" s="109"/>
      <c r="U500" s="109"/>
      <c r="V500" s="97"/>
      <c r="W500" s="109"/>
    </row>
    <row r="501" spans="20:23" x14ac:dyDescent="0.2">
      <c r="T501" s="109"/>
      <c r="U501" s="109"/>
      <c r="V501" s="97"/>
      <c r="W501" s="109"/>
    </row>
    <row r="502" spans="20:23" x14ac:dyDescent="0.2">
      <c r="T502" s="109"/>
      <c r="U502" s="109"/>
      <c r="V502" s="97"/>
      <c r="W502" s="109"/>
    </row>
    <row r="503" spans="20:23" x14ac:dyDescent="0.2">
      <c r="T503" s="109"/>
      <c r="U503" s="109"/>
      <c r="V503" s="97"/>
      <c r="W503" s="109"/>
    </row>
    <row r="504" spans="20:23" x14ac:dyDescent="0.2">
      <c r="T504" s="109"/>
      <c r="U504" s="109"/>
      <c r="V504" s="97"/>
      <c r="W504" s="109"/>
    </row>
    <row r="505" spans="20:23" x14ac:dyDescent="0.2">
      <c r="T505" s="109"/>
      <c r="U505" s="109"/>
      <c r="V505" s="97"/>
      <c r="W505" s="109"/>
    </row>
    <row r="506" spans="20:23" x14ac:dyDescent="0.2">
      <c r="T506" s="109"/>
      <c r="U506" s="109"/>
      <c r="V506" s="97"/>
      <c r="W506" s="109"/>
    </row>
    <row r="507" spans="20:23" x14ac:dyDescent="0.2">
      <c r="T507" s="109"/>
      <c r="U507" s="109"/>
      <c r="V507" s="97"/>
      <c r="W507" s="109"/>
    </row>
    <row r="508" spans="20:23" x14ac:dyDescent="0.2">
      <c r="T508" s="109"/>
      <c r="U508" s="109"/>
      <c r="V508" s="97"/>
      <c r="W508" s="109"/>
    </row>
    <row r="509" spans="20:23" x14ac:dyDescent="0.2">
      <c r="T509" s="109"/>
      <c r="U509" s="109"/>
      <c r="V509" s="97"/>
      <c r="W509" s="109"/>
    </row>
    <row r="510" spans="20:23" x14ac:dyDescent="0.2">
      <c r="T510" s="109"/>
      <c r="U510" s="109"/>
      <c r="V510" s="97"/>
      <c r="W510" s="109"/>
    </row>
    <row r="511" spans="20:23" x14ac:dyDescent="0.2">
      <c r="T511" s="109"/>
      <c r="U511" s="109"/>
      <c r="V511" s="97"/>
      <c r="W511" s="109"/>
    </row>
    <row r="512" spans="20:23" x14ac:dyDescent="0.2">
      <c r="T512" s="109"/>
      <c r="U512" s="109"/>
      <c r="V512" s="97"/>
      <c r="W512" s="109"/>
    </row>
    <row r="513" spans="20:23" x14ac:dyDescent="0.2">
      <c r="T513" s="109"/>
      <c r="U513" s="109"/>
      <c r="V513" s="97"/>
      <c r="W513" s="109"/>
    </row>
    <row r="514" spans="20:23" x14ac:dyDescent="0.2">
      <c r="T514" s="109"/>
      <c r="U514" s="109"/>
      <c r="V514" s="97"/>
      <c r="W514" s="109"/>
    </row>
    <row r="515" spans="20:23" x14ac:dyDescent="0.2">
      <c r="T515" s="109"/>
      <c r="U515" s="109"/>
      <c r="V515" s="97"/>
      <c r="W515" s="109"/>
    </row>
    <row r="516" spans="20:23" x14ac:dyDescent="0.2">
      <c r="T516" s="109"/>
      <c r="U516" s="109"/>
      <c r="V516" s="97"/>
      <c r="W516" s="109"/>
    </row>
    <row r="517" spans="20:23" x14ac:dyDescent="0.2">
      <c r="T517" s="109"/>
      <c r="U517" s="109"/>
      <c r="V517" s="97"/>
      <c r="W517" s="109"/>
    </row>
    <row r="518" spans="20:23" x14ac:dyDescent="0.2">
      <c r="T518" s="109"/>
      <c r="U518" s="109"/>
      <c r="V518" s="97"/>
      <c r="W518" s="109"/>
    </row>
    <row r="519" spans="20:23" x14ac:dyDescent="0.2">
      <c r="T519" s="109"/>
      <c r="U519" s="109"/>
      <c r="V519" s="97"/>
      <c r="W519" s="109"/>
    </row>
    <row r="520" spans="20:23" x14ac:dyDescent="0.2">
      <c r="T520" s="109"/>
      <c r="U520" s="109"/>
      <c r="V520" s="97"/>
      <c r="W520" s="109"/>
    </row>
    <row r="521" spans="20:23" x14ac:dyDescent="0.2">
      <c r="T521" s="109"/>
      <c r="U521" s="109"/>
      <c r="V521" s="97"/>
      <c r="W521" s="109"/>
    </row>
    <row r="522" spans="20:23" x14ac:dyDescent="0.2">
      <c r="T522" s="109"/>
      <c r="U522" s="109"/>
      <c r="V522" s="97"/>
      <c r="W522" s="109"/>
    </row>
    <row r="523" spans="20:23" x14ac:dyDescent="0.2">
      <c r="T523" s="109"/>
      <c r="U523" s="109"/>
      <c r="V523" s="97"/>
      <c r="W523" s="109"/>
    </row>
    <row r="524" spans="20:23" x14ac:dyDescent="0.2">
      <c r="T524" s="109"/>
      <c r="U524" s="109"/>
      <c r="V524" s="97"/>
      <c r="W524" s="109"/>
    </row>
    <row r="525" spans="20:23" x14ac:dyDescent="0.2">
      <c r="T525" s="109"/>
      <c r="U525" s="109"/>
      <c r="V525" s="97"/>
      <c r="W525" s="109"/>
    </row>
    <row r="526" spans="20:23" x14ac:dyDescent="0.2">
      <c r="T526" s="109"/>
      <c r="U526" s="109"/>
      <c r="V526" s="97"/>
      <c r="W526" s="109"/>
    </row>
    <row r="527" spans="20:23" x14ac:dyDescent="0.2">
      <c r="T527" s="109"/>
      <c r="U527" s="109"/>
      <c r="V527" s="97"/>
      <c r="W527" s="109"/>
    </row>
    <row r="528" spans="20:23" x14ac:dyDescent="0.2">
      <c r="T528" s="109"/>
      <c r="U528" s="109"/>
      <c r="V528" s="97"/>
      <c r="W528" s="109"/>
    </row>
    <row r="529" spans="20:23" x14ac:dyDescent="0.2">
      <c r="T529" s="109"/>
      <c r="U529" s="109"/>
      <c r="V529" s="97"/>
      <c r="W529" s="109"/>
    </row>
    <row r="530" spans="20:23" x14ac:dyDescent="0.2">
      <c r="T530" s="109"/>
      <c r="U530" s="109"/>
      <c r="V530" s="97"/>
      <c r="W530" s="109"/>
    </row>
    <row r="531" spans="20:23" x14ac:dyDescent="0.2">
      <c r="T531" s="109"/>
      <c r="U531" s="109"/>
      <c r="V531" s="97"/>
      <c r="W531" s="109"/>
    </row>
    <row r="532" spans="20:23" x14ac:dyDescent="0.2">
      <c r="T532" s="109"/>
      <c r="U532" s="109"/>
      <c r="V532" s="97"/>
      <c r="W532" s="109"/>
    </row>
    <row r="533" spans="20:23" x14ac:dyDescent="0.2">
      <c r="T533" s="109"/>
      <c r="U533" s="109"/>
      <c r="V533" s="97"/>
      <c r="W533" s="109"/>
    </row>
    <row r="534" spans="20:23" x14ac:dyDescent="0.2">
      <c r="T534" s="109"/>
      <c r="U534" s="109"/>
      <c r="V534" s="97"/>
      <c r="W534" s="109"/>
    </row>
    <row r="535" spans="20:23" x14ac:dyDescent="0.2">
      <c r="T535" s="109"/>
      <c r="U535" s="109"/>
      <c r="V535" s="97"/>
      <c r="W535" s="109"/>
    </row>
    <row r="536" spans="20:23" x14ac:dyDescent="0.2">
      <c r="T536" s="109"/>
      <c r="U536" s="109"/>
      <c r="V536" s="97"/>
      <c r="W536" s="109"/>
    </row>
    <row r="537" spans="20:23" x14ac:dyDescent="0.2">
      <c r="T537" s="109"/>
      <c r="U537" s="109"/>
      <c r="V537" s="97"/>
      <c r="W537" s="109"/>
    </row>
    <row r="538" spans="20:23" x14ac:dyDescent="0.2">
      <c r="T538" s="109"/>
      <c r="U538" s="109"/>
      <c r="V538" s="97"/>
      <c r="W538" s="109"/>
    </row>
    <row r="539" spans="20:23" x14ac:dyDescent="0.2">
      <c r="T539" s="109"/>
      <c r="U539" s="109"/>
      <c r="V539" s="97"/>
      <c r="W539" s="109"/>
    </row>
    <row r="540" spans="20:23" x14ac:dyDescent="0.2">
      <c r="T540" s="109"/>
      <c r="U540" s="109"/>
      <c r="V540" s="97"/>
      <c r="W540" s="109"/>
    </row>
    <row r="541" spans="20:23" x14ac:dyDescent="0.2">
      <c r="T541" s="109"/>
      <c r="U541" s="109"/>
      <c r="V541" s="97"/>
      <c r="W541" s="109"/>
    </row>
    <row r="542" spans="20:23" x14ac:dyDescent="0.2">
      <c r="T542" s="109"/>
      <c r="U542" s="109"/>
      <c r="V542" s="97"/>
      <c r="W542" s="109"/>
    </row>
    <row r="543" spans="20:23" x14ac:dyDescent="0.2">
      <c r="T543" s="109"/>
      <c r="U543" s="109"/>
      <c r="V543" s="97"/>
      <c r="W543" s="109"/>
    </row>
    <row r="544" spans="20:23" x14ac:dyDescent="0.2">
      <c r="T544" s="109"/>
      <c r="U544" s="109"/>
      <c r="V544" s="97"/>
      <c r="W544" s="109"/>
    </row>
    <row r="545" spans="20:23" x14ac:dyDescent="0.2">
      <c r="T545" s="109"/>
      <c r="U545" s="109"/>
      <c r="V545" s="97"/>
      <c r="W545" s="109"/>
    </row>
    <row r="546" spans="20:23" x14ac:dyDescent="0.2">
      <c r="T546" s="109"/>
      <c r="U546" s="109"/>
      <c r="V546" s="97"/>
      <c r="W546" s="109"/>
    </row>
    <row r="547" spans="20:23" x14ac:dyDescent="0.2">
      <c r="T547" s="109"/>
      <c r="U547" s="109"/>
      <c r="V547" s="97"/>
      <c r="W547" s="109"/>
    </row>
    <row r="548" spans="20:23" x14ac:dyDescent="0.2">
      <c r="T548" s="109"/>
      <c r="U548" s="109"/>
      <c r="V548" s="97"/>
      <c r="W548" s="109"/>
    </row>
    <row r="549" spans="20:23" x14ac:dyDescent="0.2">
      <c r="T549" s="109"/>
      <c r="U549" s="109"/>
      <c r="V549" s="97"/>
      <c r="W549" s="109"/>
    </row>
    <row r="550" spans="20:23" x14ac:dyDescent="0.2">
      <c r="T550" s="109"/>
      <c r="U550" s="109"/>
      <c r="V550" s="97"/>
      <c r="W550" s="109"/>
    </row>
    <row r="551" spans="20:23" x14ac:dyDescent="0.2">
      <c r="T551" s="109"/>
      <c r="U551" s="109"/>
      <c r="V551" s="97"/>
      <c r="W551" s="109"/>
    </row>
    <row r="552" spans="20:23" x14ac:dyDescent="0.2">
      <c r="T552" s="109"/>
      <c r="U552" s="109"/>
      <c r="V552" s="97"/>
      <c r="W552" s="109"/>
    </row>
    <row r="553" spans="20:23" x14ac:dyDescent="0.2">
      <c r="T553" s="109"/>
      <c r="U553" s="109"/>
      <c r="V553" s="97"/>
      <c r="W553" s="109"/>
    </row>
    <row r="554" spans="20:23" x14ac:dyDescent="0.2">
      <c r="T554" s="109"/>
      <c r="U554" s="109"/>
      <c r="V554" s="97"/>
      <c r="W554" s="109"/>
    </row>
    <row r="555" spans="20:23" x14ac:dyDescent="0.2">
      <c r="T555" s="109"/>
      <c r="U555" s="109"/>
      <c r="V555" s="97"/>
      <c r="W555" s="109"/>
    </row>
    <row r="556" spans="20:23" x14ac:dyDescent="0.2">
      <c r="T556" s="109"/>
      <c r="U556" s="109"/>
      <c r="V556" s="97"/>
      <c r="W556" s="109"/>
    </row>
    <row r="557" spans="20:23" x14ac:dyDescent="0.2">
      <c r="T557" s="109"/>
      <c r="U557" s="109"/>
      <c r="V557" s="97"/>
      <c r="W557" s="109"/>
    </row>
    <row r="558" spans="20:23" x14ac:dyDescent="0.2">
      <c r="T558" s="109"/>
      <c r="U558" s="109"/>
      <c r="V558" s="97"/>
      <c r="W558" s="109"/>
    </row>
    <row r="559" spans="20:23" x14ac:dyDescent="0.2">
      <c r="T559" s="109"/>
      <c r="U559" s="109"/>
      <c r="V559" s="97"/>
      <c r="W559" s="109"/>
    </row>
    <row r="560" spans="20:23" x14ac:dyDescent="0.2">
      <c r="T560" s="109"/>
      <c r="U560" s="109"/>
      <c r="V560" s="97"/>
      <c r="W560" s="109"/>
    </row>
    <row r="561" spans="20:23" x14ac:dyDescent="0.2">
      <c r="T561" s="109"/>
      <c r="U561" s="109"/>
      <c r="V561" s="97"/>
      <c r="W561" s="109"/>
    </row>
    <row r="562" spans="20:23" x14ac:dyDescent="0.2">
      <c r="T562" s="109"/>
      <c r="U562" s="109"/>
      <c r="V562" s="97"/>
      <c r="W562" s="109"/>
    </row>
    <row r="563" spans="20:23" x14ac:dyDescent="0.2">
      <c r="T563" s="109"/>
      <c r="U563" s="109"/>
      <c r="V563" s="97"/>
      <c r="W563" s="109"/>
    </row>
    <row r="564" spans="20:23" x14ac:dyDescent="0.2">
      <c r="T564" s="109"/>
      <c r="U564" s="109"/>
      <c r="V564" s="97"/>
      <c r="W564" s="109"/>
    </row>
    <row r="565" spans="20:23" x14ac:dyDescent="0.2">
      <c r="T565" s="109"/>
      <c r="U565" s="109"/>
      <c r="V565" s="97"/>
      <c r="W565" s="109"/>
    </row>
    <row r="566" spans="20:23" x14ac:dyDescent="0.2">
      <c r="T566" s="109"/>
      <c r="U566" s="109"/>
      <c r="V566" s="97"/>
      <c r="W566" s="109"/>
    </row>
    <row r="567" spans="20:23" x14ac:dyDescent="0.2">
      <c r="T567" s="109"/>
      <c r="U567" s="109"/>
      <c r="V567" s="97"/>
      <c r="W567" s="109"/>
    </row>
    <row r="568" spans="20:23" x14ac:dyDescent="0.2">
      <c r="T568" s="109"/>
      <c r="U568" s="109"/>
      <c r="V568" s="97"/>
      <c r="W568" s="109"/>
    </row>
    <row r="569" spans="20:23" x14ac:dyDescent="0.2">
      <c r="T569" s="109"/>
      <c r="U569" s="109"/>
      <c r="V569" s="97"/>
      <c r="W569" s="109"/>
    </row>
    <row r="570" spans="20:23" x14ac:dyDescent="0.2">
      <c r="T570" s="109"/>
      <c r="U570" s="109"/>
      <c r="V570" s="97"/>
      <c r="W570" s="109"/>
    </row>
    <row r="571" spans="20:23" x14ac:dyDescent="0.2">
      <c r="T571" s="109"/>
      <c r="U571" s="109"/>
      <c r="V571" s="97"/>
      <c r="W571" s="109"/>
    </row>
    <row r="572" spans="20:23" x14ac:dyDescent="0.2">
      <c r="T572" s="109"/>
      <c r="U572" s="109"/>
      <c r="V572" s="97"/>
      <c r="W572" s="109"/>
    </row>
    <row r="573" spans="20:23" x14ac:dyDescent="0.2">
      <c r="T573" s="109"/>
      <c r="U573" s="109"/>
      <c r="V573" s="97"/>
      <c r="W573" s="109"/>
    </row>
    <row r="574" spans="20:23" x14ac:dyDescent="0.2">
      <c r="T574" s="109"/>
      <c r="U574" s="109"/>
      <c r="V574" s="97"/>
      <c r="W574" s="109"/>
    </row>
    <row r="575" spans="20:23" x14ac:dyDescent="0.2">
      <c r="T575" s="109"/>
      <c r="U575" s="109"/>
      <c r="V575" s="97"/>
      <c r="W575" s="109"/>
    </row>
    <row r="576" spans="20:23" x14ac:dyDescent="0.2">
      <c r="T576" s="109"/>
      <c r="U576" s="109"/>
      <c r="V576" s="97"/>
      <c r="W576" s="109"/>
    </row>
    <row r="577" spans="20:23" x14ac:dyDescent="0.2">
      <c r="T577" s="109"/>
      <c r="U577" s="109"/>
      <c r="V577" s="97"/>
      <c r="W577" s="109"/>
    </row>
    <row r="578" spans="20:23" x14ac:dyDescent="0.2">
      <c r="T578" s="109"/>
      <c r="U578" s="109"/>
      <c r="V578" s="97"/>
      <c r="W578" s="109"/>
    </row>
    <row r="579" spans="20:23" x14ac:dyDescent="0.2">
      <c r="T579" s="109"/>
      <c r="U579" s="109"/>
      <c r="V579" s="97"/>
      <c r="W579" s="109"/>
    </row>
    <row r="580" spans="20:23" x14ac:dyDescent="0.2">
      <c r="T580" s="109"/>
      <c r="U580" s="109"/>
      <c r="V580" s="97"/>
      <c r="W580" s="109"/>
    </row>
    <row r="581" spans="20:23" x14ac:dyDescent="0.2">
      <c r="T581" s="109"/>
      <c r="U581" s="109"/>
      <c r="V581" s="97"/>
      <c r="W581" s="109"/>
    </row>
    <row r="582" spans="20:23" x14ac:dyDescent="0.2">
      <c r="T582" s="109"/>
      <c r="U582" s="109"/>
      <c r="V582" s="97"/>
      <c r="W582" s="109"/>
    </row>
    <row r="583" spans="20:23" x14ac:dyDescent="0.2">
      <c r="T583" s="109"/>
      <c r="U583" s="109"/>
      <c r="V583" s="97"/>
      <c r="W583" s="109"/>
    </row>
    <row r="584" spans="20:23" x14ac:dyDescent="0.2">
      <c r="T584" s="109"/>
      <c r="U584" s="109"/>
      <c r="V584" s="97"/>
      <c r="W584" s="109"/>
    </row>
    <row r="585" spans="20:23" x14ac:dyDescent="0.2">
      <c r="T585" s="109"/>
      <c r="U585" s="109"/>
      <c r="V585" s="97"/>
      <c r="W585" s="109"/>
    </row>
    <row r="586" spans="20:23" x14ac:dyDescent="0.2">
      <c r="T586" s="109"/>
      <c r="U586" s="109"/>
      <c r="V586" s="97"/>
      <c r="W586" s="109"/>
    </row>
    <row r="587" spans="20:23" x14ac:dyDescent="0.2">
      <c r="T587" s="109"/>
      <c r="U587" s="109"/>
      <c r="V587" s="97"/>
      <c r="W587" s="109"/>
    </row>
    <row r="588" spans="20:23" x14ac:dyDescent="0.2">
      <c r="T588" s="109"/>
      <c r="U588" s="109"/>
      <c r="V588" s="97"/>
      <c r="W588" s="109"/>
    </row>
    <row r="589" spans="20:23" x14ac:dyDescent="0.2">
      <c r="T589" s="109"/>
      <c r="U589" s="109"/>
      <c r="V589" s="97"/>
      <c r="W589" s="109"/>
    </row>
    <row r="590" spans="20:23" x14ac:dyDescent="0.2">
      <c r="T590" s="109"/>
      <c r="U590" s="109"/>
      <c r="V590" s="97"/>
      <c r="W590" s="109"/>
    </row>
    <row r="591" spans="20:23" x14ac:dyDescent="0.2">
      <c r="T591" s="109"/>
      <c r="U591" s="109"/>
      <c r="V591" s="97"/>
      <c r="W591" s="109"/>
    </row>
    <row r="592" spans="20:23" x14ac:dyDescent="0.2">
      <c r="T592" s="109"/>
      <c r="U592" s="109"/>
      <c r="V592" s="97"/>
      <c r="W592" s="109"/>
    </row>
    <row r="593" spans="20:23" x14ac:dyDescent="0.2">
      <c r="T593" s="109"/>
      <c r="U593" s="109"/>
      <c r="V593" s="97"/>
      <c r="W593" s="109"/>
    </row>
    <row r="594" spans="20:23" x14ac:dyDescent="0.2">
      <c r="T594" s="109"/>
      <c r="U594" s="109"/>
      <c r="V594" s="97"/>
      <c r="W594" s="109"/>
    </row>
    <row r="595" spans="20:23" x14ac:dyDescent="0.2">
      <c r="T595" s="109"/>
      <c r="U595" s="109"/>
      <c r="V595" s="97"/>
      <c r="W595" s="109"/>
    </row>
    <row r="596" spans="20:23" x14ac:dyDescent="0.2">
      <c r="T596" s="109"/>
      <c r="U596" s="109"/>
      <c r="V596" s="97"/>
      <c r="W596" s="109"/>
    </row>
    <row r="597" spans="20:23" x14ac:dyDescent="0.2">
      <c r="T597" s="109"/>
      <c r="U597" s="109"/>
      <c r="V597" s="97"/>
      <c r="W597" s="109"/>
    </row>
    <row r="598" spans="20:23" x14ac:dyDescent="0.2">
      <c r="T598" s="109"/>
      <c r="U598" s="109"/>
      <c r="V598" s="97"/>
      <c r="W598" s="109"/>
    </row>
    <row r="599" spans="20:23" x14ac:dyDescent="0.2">
      <c r="T599" s="109"/>
      <c r="U599" s="109"/>
      <c r="V599" s="97"/>
      <c r="W599" s="109"/>
    </row>
    <row r="600" spans="20:23" x14ac:dyDescent="0.2">
      <c r="T600" s="109"/>
      <c r="U600" s="109"/>
      <c r="V600" s="97"/>
      <c r="W600" s="109"/>
    </row>
    <row r="601" spans="20:23" x14ac:dyDescent="0.2">
      <c r="T601" s="109"/>
      <c r="U601" s="109"/>
      <c r="V601" s="97"/>
      <c r="W601" s="109"/>
    </row>
    <row r="602" spans="20:23" x14ac:dyDescent="0.2">
      <c r="T602" s="109"/>
      <c r="U602" s="109"/>
      <c r="V602" s="97"/>
      <c r="W602" s="109"/>
    </row>
    <row r="603" spans="20:23" x14ac:dyDescent="0.2">
      <c r="T603" s="109"/>
      <c r="U603" s="109"/>
      <c r="V603" s="97"/>
      <c r="W603" s="109"/>
    </row>
    <row r="604" spans="20:23" x14ac:dyDescent="0.2">
      <c r="T604" s="109"/>
      <c r="U604" s="109"/>
      <c r="V604" s="97"/>
      <c r="W604" s="109"/>
    </row>
    <row r="605" spans="20:23" x14ac:dyDescent="0.2">
      <c r="T605" s="109"/>
      <c r="U605" s="109"/>
      <c r="V605" s="97"/>
      <c r="W605" s="109"/>
    </row>
    <row r="606" spans="20:23" x14ac:dyDescent="0.2">
      <c r="T606" s="109"/>
      <c r="U606" s="109"/>
      <c r="V606" s="97"/>
      <c r="W606" s="109"/>
    </row>
    <row r="607" spans="20:23" x14ac:dyDescent="0.2">
      <c r="T607" s="109"/>
      <c r="U607" s="109"/>
      <c r="V607" s="97"/>
      <c r="W607" s="109"/>
    </row>
    <row r="608" spans="20:23" x14ac:dyDescent="0.2">
      <c r="T608" s="109"/>
      <c r="U608" s="109"/>
      <c r="V608" s="97"/>
      <c r="W608" s="109"/>
    </row>
    <row r="609" spans="20:23" x14ac:dyDescent="0.2">
      <c r="T609" s="109"/>
      <c r="U609" s="109"/>
      <c r="V609" s="97"/>
      <c r="W609" s="109"/>
    </row>
    <row r="610" spans="20:23" x14ac:dyDescent="0.2">
      <c r="T610" s="109"/>
      <c r="U610" s="109"/>
      <c r="V610" s="97"/>
      <c r="W610" s="109"/>
    </row>
    <row r="611" spans="20:23" x14ac:dyDescent="0.2">
      <c r="T611" s="109"/>
      <c r="U611" s="109"/>
      <c r="V611" s="97"/>
      <c r="W611" s="109"/>
    </row>
    <row r="612" spans="20:23" x14ac:dyDescent="0.2">
      <c r="T612" s="109"/>
      <c r="U612" s="109"/>
      <c r="V612" s="97"/>
      <c r="W612" s="109"/>
    </row>
    <row r="613" spans="20:23" x14ac:dyDescent="0.2">
      <c r="T613" s="109"/>
      <c r="U613" s="109"/>
      <c r="V613" s="97"/>
      <c r="W613" s="109"/>
    </row>
    <row r="614" spans="20:23" x14ac:dyDescent="0.2">
      <c r="T614" s="109"/>
      <c r="U614" s="109"/>
      <c r="V614" s="97"/>
      <c r="W614" s="109"/>
    </row>
    <row r="615" spans="20:23" x14ac:dyDescent="0.2">
      <c r="T615" s="109"/>
      <c r="U615" s="109"/>
      <c r="V615" s="97"/>
      <c r="W615" s="109"/>
    </row>
    <row r="616" spans="20:23" x14ac:dyDescent="0.2">
      <c r="T616" s="109"/>
      <c r="U616" s="109"/>
      <c r="V616" s="97"/>
      <c r="W616" s="109"/>
    </row>
    <row r="617" spans="20:23" x14ac:dyDescent="0.2">
      <c r="T617" s="109"/>
      <c r="U617" s="109"/>
      <c r="V617" s="97"/>
      <c r="W617" s="109"/>
    </row>
    <row r="618" spans="20:23" x14ac:dyDescent="0.2">
      <c r="T618" s="109"/>
      <c r="U618" s="109"/>
      <c r="V618" s="97"/>
      <c r="W618" s="109"/>
    </row>
    <row r="619" spans="20:23" x14ac:dyDescent="0.2">
      <c r="T619" s="109"/>
      <c r="U619" s="109"/>
      <c r="V619" s="97"/>
      <c r="W619" s="109"/>
    </row>
    <row r="620" spans="20:23" x14ac:dyDescent="0.2">
      <c r="T620" s="109"/>
      <c r="U620" s="109"/>
      <c r="V620" s="97"/>
      <c r="W620" s="109"/>
    </row>
    <row r="621" spans="20:23" x14ac:dyDescent="0.2">
      <c r="T621" s="109"/>
      <c r="U621" s="109"/>
      <c r="V621" s="97"/>
      <c r="W621" s="109"/>
    </row>
    <row r="622" spans="20:23" x14ac:dyDescent="0.2">
      <c r="T622" s="109"/>
      <c r="U622" s="109"/>
      <c r="V622" s="97"/>
      <c r="W622" s="109"/>
    </row>
    <row r="623" spans="20:23" x14ac:dyDescent="0.2">
      <c r="T623" s="109"/>
      <c r="U623" s="109"/>
      <c r="V623" s="97"/>
      <c r="W623" s="109"/>
    </row>
    <row r="624" spans="20:23" x14ac:dyDescent="0.2">
      <c r="T624" s="109"/>
      <c r="U624" s="109"/>
      <c r="V624" s="97"/>
      <c r="W624" s="109"/>
    </row>
    <row r="625" spans="20:23" x14ac:dyDescent="0.2">
      <c r="T625" s="109"/>
      <c r="U625" s="109"/>
      <c r="V625" s="97"/>
      <c r="W625" s="109"/>
    </row>
    <row r="626" spans="20:23" x14ac:dyDescent="0.2">
      <c r="T626" s="109"/>
      <c r="U626" s="109"/>
      <c r="V626" s="97"/>
      <c r="W626" s="109"/>
    </row>
    <row r="627" spans="20:23" x14ac:dyDescent="0.2">
      <c r="T627" s="109"/>
      <c r="U627" s="109"/>
      <c r="V627" s="97"/>
      <c r="W627" s="109"/>
    </row>
    <row r="628" spans="20:23" x14ac:dyDescent="0.2">
      <c r="T628" s="109"/>
      <c r="U628" s="109"/>
      <c r="V628" s="97"/>
      <c r="W628" s="109"/>
    </row>
    <row r="629" spans="20:23" x14ac:dyDescent="0.2">
      <c r="T629" s="109"/>
      <c r="U629" s="109"/>
      <c r="V629" s="97"/>
      <c r="W629" s="109"/>
    </row>
    <row r="630" spans="20:23" x14ac:dyDescent="0.2">
      <c r="T630" s="109"/>
      <c r="U630" s="109"/>
      <c r="V630" s="97"/>
      <c r="W630" s="109"/>
    </row>
    <row r="631" spans="20:23" x14ac:dyDescent="0.2">
      <c r="T631" s="109"/>
      <c r="U631" s="109"/>
      <c r="V631" s="97"/>
      <c r="W631" s="109"/>
    </row>
    <row r="632" spans="20:23" x14ac:dyDescent="0.2">
      <c r="T632" s="109"/>
      <c r="U632" s="109"/>
      <c r="V632" s="97"/>
      <c r="W632" s="109"/>
    </row>
    <row r="633" spans="20:23" x14ac:dyDescent="0.2">
      <c r="T633" s="109"/>
      <c r="U633" s="109"/>
      <c r="V633" s="97"/>
      <c r="W633" s="109"/>
    </row>
    <row r="634" spans="20:23" x14ac:dyDescent="0.2">
      <c r="T634" s="109"/>
      <c r="U634" s="109"/>
      <c r="V634" s="97"/>
      <c r="W634" s="109"/>
    </row>
    <row r="635" spans="20:23" x14ac:dyDescent="0.2">
      <c r="T635" s="109"/>
      <c r="U635" s="109"/>
      <c r="V635" s="97"/>
      <c r="W635" s="109"/>
    </row>
    <row r="636" spans="20:23" x14ac:dyDescent="0.2">
      <c r="T636" s="109"/>
      <c r="U636" s="109"/>
      <c r="V636" s="97"/>
      <c r="W636" s="109"/>
    </row>
    <row r="637" spans="20:23" x14ac:dyDescent="0.2">
      <c r="T637" s="109"/>
      <c r="U637" s="109"/>
      <c r="V637" s="97"/>
      <c r="W637" s="109"/>
    </row>
    <row r="638" spans="20:23" x14ac:dyDescent="0.2">
      <c r="T638" s="109"/>
      <c r="U638" s="109"/>
      <c r="V638" s="97"/>
      <c r="W638" s="109"/>
    </row>
    <row r="639" spans="20:23" x14ac:dyDescent="0.2">
      <c r="T639" s="109"/>
      <c r="U639" s="109"/>
      <c r="V639" s="97"/>
      <c r="W639" s="109"/>
    </row>
    <row r="640" spans="20:23" x14ac:dyDescent="0.2">
      <c r="T640" s="109"/>
      <c r="U640" s="109"/>
      <c r="V640" s="97"/>
      <c r="W640" s="109"/>
    </row>
    <row r="641" spans="20:23" x14ac:dyDescent="0.2">
      <c r="T641" s="109"/>
      <c r="U641" s="109"/>
      <c r="V641" s="97"/>
      <c r="W641" s="109"/>
    </row>
    <row r="642" spans="20:23" x14ac:dyDescent="0.2">
      <c r="T642" s="109"/>
      <c r="U642" s="109"/>
      <c r="V642" s="97"/>
      <c r="W642" s="109"/>
    </row>
    <row r="643" spans="20:23" x14ac:dyDescent="0.2">
      <c r="T643" s="109"/>
      <c r="U643" s="109"/>
      <c r="V643" s="97"/>
      <c r="W643" s="109"/>
    </row>
    <row r="644" spans="20:23" x14ac:dyDescent="0.2">
      <c r="T644" s="109"/>
      <c r="U644" s="109"/>
      <c r="V644" s="97"/>
      <c r="W644" s="109"/>
    </row>
    <row r="645" spans="20:23" x14ac:dyDescent="0.2">
      <c r="T645" s="109"/>
      <c r="U645" s="109"/>
      <c r="V645" s="97"/>
      <c r="W645" s="109"/>
    </row>
    <row r="646" spans="20:23" x14ac:dyDescent="0.2">
      <c r="T646" s="109"/>
      <c r="U646" s="109"/>
      <c r="V646" s="97"/>
      <c r="W646" s="109"/>
    </row>
    <row r="647" spans="20:23" x14ac:dyDescent="0.2">
      <c r="T647" s="109"/>
      <c r="U647" s="109"/>
      <c r="V647" s="97"/>
      <c r="W647" s="109"/>
    </row>
    <row r="648" spans="20:23" x14ac:dyDescent="0.2">
      <c r="T648" s="109"/>
      <c r="U648" s="109"/>
      <c r="V648" s="97"/>
      <c r="W648" s="109"/>
    </row>
    <row r="649" spans="20:23" x14ac:dyDescent="0.2">
      <c r="T649" s="109"/>
      <c r="U649" s="109"/>
      <c r="V649" s="97"/>
      <c r="W649" s="109"/>
    </row>
    <row r="650" spans="20:23" x14ac:dyDescent="0.2">
      <c r="T650" s="109"/>
      <c r="U650" s="109"/>
      <c r="V650" s="97"/>
      <c r="W650" s="109"/>
    </row>
    <row r="651" spans="20:23" x14ac:dyDescent="0.2">
      <c r="T651" s="109"/>
      <c r="U651" s="109"/>
      <c r="V651" s="97"/>
      <c r="W651" s="109"/>
    </row>
    <row r="652" spans="20:23" x14ac:dyDescent="0.2">
      <c r="T652" s="109"/>
      <c r="U652" s="109"/>
      <c r="V652" s="97"/>
      <c r="W652" s="109"/>
    </row>
    <row r="653" spans="20:23" x14ac:dyDescent="0.2">
      <c r="T653" s="109"/>
      <c r="U653" s="109"/>
      <c r="V653" s="97"/>
      <c r="W653" s="109"/>
    </row>
    <row r="654" spans="20:23" x14ac:dyDescent="0.2">
      <c r="T654" s="109"/>
      <c r="U654" s="109"/>
      <c r="V654" s="97"/>
      <c r="W654" s="109"/>
    </row>
    <row r="655" spans="20:23" x14ac:dyDescent="0.2">
      <c r="T655" s="109"/>
      <c r="U655" s="109"/>
      <c r="V655" s="97"/>
      <c r="W655" s="109"/>
    </row>
    <row r="656" spans="20:23" x14ac:dyDescent="0.2">
      <c r="T656" s="109"/>
      <c r="U656" s="109"/>
      <c r="V656" s="97"/>
      <c r="W656" s="109"/>
    </row>
    <row r="657" spans="20:23" x14ac:dyDescent="0.2">
      <c r="T657" s="109"/>
      <c r="U657" s="109"/>
      <c r="V657" s="97"/>
      <c r="W657" s="109"/>
    </row>
    <row r="658" spans="20:23" x14ac:dyDescent="0.2">
      <c r="T658" s="109"/>
      <c r="U658" s="109"/>
      <c r="V658" s="97"/>
      <c r="W658" s="109"/>
    </row>
    <row r="659" spans="20:23" x14ac:dyDescent="0.2">
      <c r="T659" s="109"/>
      <c r="U659" s="109"/>
      <c r="V659" s="97"/>
      <c r="W659" s="109"/>
    </row>
    <row r="660" spans="20:23" x14ac:dyDescent="0.2">
      <c r="T660" s="109"/>
      <c r="U660" s="109"/>
      <c r="V660" s="97"/>
      <c r="W660" s="109"/>
    </row>
    <row r="661" spans="20:23" x14ac:dyDescent="0.2">
      <c r="T661" s="109"/>
      <c r="U661" s="109"/>
      <c r="V661" s="97"/>
      <c r="W661" s="109"/>
    </row>
    <row r="662" spans="20:23" x14ac:dyDescent="0.2">
      <c r="T662" s="109"/>
      <c r="U662" s="109"/>
      <c r="V662" s="97"/>
      <c r="W662" s="109"/>
    </row>
    <row r="663" spans="20:23" x14ac:dyDescent="0.2">
      <c r="T663" s="109"/>
      <c r="U663" s="109"/>
      <c r="V663" s="97"/>
      <c r="W663" s="109"/>
    </row>
    <row r="664" spans="20:23" x14ac:dyDescent="0.2">
      <c r="T664" s="109"/>
      <c r="U664" s="109"/>
      <c r="V664" s="97"/>
      <c r="W664" s="109"/>
    </row>
    <row r="665" spans="20:23" x14ac:dyDescent="0.2">
      <c r="T665" s="109"/>
      <c r="U665" s="109"/>
      <c r="V665" s="97"/>
      <c r="W665" s="109"/>
    </row>
    <row r="666" spans="20:23" x14ac:dyDescent="0.2">
      <c r="T666" s="109"/>
      <c r="U666" s="109"/>
      <c r="V666" s="97"/>
      <c r="W666" s="109"/>
    </row>
    <row r="667" spans="20:23" x14ac:dyDescent="0.2">
      <c r="T667" s="109"/>
      <c r="U667" s="109"/>
      <c r="V667" s="97"/>
      <c r="W667" s="109"/>
    </row>
    <row r="668" spans="20:23" x14ac:dyDescent="0.2">
      <c r="T668" s="109"/>
      <c r="U668" s="109"/>
      <c r="V668" s="97"/>
      <c r="W668" s="109"/>
    </row>
    <row r="669" spans="20:23" x14ac:dyDescent="0.2">
      <c r="T669" s="109"/>
      <c r="U669" s="109"/>
      <c r="V669" s="97"/>
      <c r="W669" s="109"/>
    </row>
    <row r="670" spans="20:23" x14ac:dyDescent="0.2">
      <c r="T670" s="109"/>
      <c r="U670" s="109"/>
      <c r="V670" s="97"/>
      <c r="W670" s="109"/>
    </row>
    <row r="671" spans="20:23" x14ac:dyDescent="0.2">
      <c r="T671" s="109"/>
      <c r="U671" s="109"/>
      <c r="V671" s="97"/>
      <c r="W671" s="109"/>
    </row>
    <row r="672" spans="20:23" x14ac:dyDescent="0.2">
      <c r="T672" s="109"/>
      <c r="U672" s="109"/>
      <c r="V672" s="97"/>
      <c r="W672" s="109"/>
    </row>
    <row r="673" spans="20:23" x14ac:dyDescent="0.2">
      <c r="T673" s="109"/>
      <c r="U673" s="109"/>
      <c r="V673" s="97"/>
      <c r="W673" s="109"/>
    </row>
    <row r="674" spans="20:23" x14ac:dyDescent="0.2">
      <c r="T674" s="109"/>
      <c r="U674" s="109"/>
      <c r="V674" s="97"/>
      <c r="W674" s="109"/>
    </row>
    <row r="675" spans="20:23" x14ac:dyDescent="0.2">
      <c r="T675" s="109"/>
      <c r="U675" s="109"/>
      <c r="V675" s="97"/>
      <c r="W675" s="109"/>
    </row>
    <row r="676" spans="20:23" x14ac:dyDescent="0.2">
      <c r="T676" s="109"/>
      <c r="U676" s="109"/>
      <c r="V676" s="97"/>
      <c r="W676" s="109"/>
    </row>
    <row r="677" spans="20:23" x14ac:dyDescent="0.2">
      <c r="T677" s="109"/>
      <c r="U677" s="109"/>
      <c r="V677" s="97"/>
      <c r="W677" s="109"/>
    </row>
    <row r="678" spans="20:23" x14ac:dyDescent="0.2">
      <c r="T678" s="109"/>
      <c r="U678" s="109"/>
      <c r="V678" s="97"/>
      <c r="W678" s="109"/>
    </row>
    <row r="679" spans="20:23" x14ac:dyDescent="0.2">
      <c r="T679" s="109"/>
      <c r="U679" s="109"/>
      <c r="V679" s="97"/>
      <c r="W679" s="109"/>
    </row>
    <row r="680" spans="20:23" x14ac:dyDescent="0.2">
      <c r="T680" s="109"/>
      <c r="U680" s="109"/>
      <c r="V680" s="97"/>
      <c r="W680" s="109"/>
    </row>
    <row r="681" spans="20:23" x14ac:dyDescent="0.2">
      <c r="T681" s="109"/>
      <c r="U681" s="109"/>
      <c r="V681" s="97"/>
      <c r="W681" s="109"/>
    </row>
    <row r="682" spans="20:23" x14ac:dyDescent="0.2">
      <c r="T682" s="109"/>
      <c r="U682" s="109"/>
      <c r="V682" s="97"/>
      <c r="W682" s="109"/>
    </row>
    <row r="683" spans="20:23" x14ac:dyDescent="0.2">
      <c r="T683" s="109"/>
      <c r="U683" s="109"/>
      <c r="V683" s="97"/>
      <c r="W683" s="109"/>
    </row>
    <row r="684" spans="20:23" x14ac:dyDescent="0.2">
      <c r="T684" s="109"/>
      <c r="U684" s="109"/>
      <c r="V684" s="97"/>
      <c r="W684" s="109"/>
    </row>
    <row r="685" spans="20:23" x14ac:dyDescent="0.2">
      <c r="T685" s="109"/>
      <c r="U685" s="109"/>
      <c r="V685" s="97"/>
      <c r="W685" s="109"/>
    </row>
    <row r="686" spans="20:23" x14ac:dyDescent="0.2">
      <c r="T686" s="109"/>
      <c r="U686" s="109"/>
      <c r="V686" s="97"/>
      <c r="W686" s="109"/>
    </row>
    <row r="687" spans="20:23" x14ac:dyDescent="0.2">
      <c r="T687" s="109"/>
      <c r="U687" s="109"/>
      <c r="V687" s="97"/>
      <c r="W687" s="109"/>
    </row>
    <row r="688" spans="20:23" x14ac:dyDescent="0.2">
      <c r="T688" s="109"/>
      <c r="U688" s="109"/>
      <c r="V688" s="97"/>
      <c r="W688" s="109"/>
    </row>
    <row r="689" spans="20:23" x14ac:dyDescent="0.2">
      <c r="T689" s="109"/>
      <c r="U689" s="109"/>
      <c r="V689" s="97"/>
      <c r="W689" s="109"/>
    </row>
    <row r="690" spans="20:23" x14ac:dyDescent="0.2">
      <c r="T690" s="109"/>
      <c r="U690" s="109"/>
      <c r="V690" s="97"/>
      <c r="W690" s="109"/>
    </row>
    <row r="691" spans="20:23" x14ac:dyDescent="0.2">
      <c r="T691" s="109"/>
      <c r="U691" s="109"/>
      <c r="V691" s="97"/>
      <c r="W691" s="109"/>
    </row>
    <row r="692" spans="20:23" x14ac:dyDescent="0.2">
      <c r="T692" s="109"/>
      <c r="U692" s="109"/>
      <c r="V692" s="97"/>
      <c r="W692" s="109"/>
    </row>
    <row r="693" spans="20:23" x14ac:dyDescent="0.2">
      <c r="T693" s="109"/>
      <c r="U693" s="109"/>
      <c r="V693" s="97"/>
      <c r="W693" s="109"/>
    </row>
    <row r="694" spans="20:23" x14ac:dyDescent="0.2">
      <c r="T694" s="109"/>
      <c r="U694" s="109"/>
      <c r="V694" s="97"/>
      <c r="W694" s="109"/>
    </row>
    <row r="695" spans="20:23" x14ac:dyDescent="0.2">
      <c r="T695" s="109"/>
      <c r="U695" s="109"/>
      <c r="V695" s="97"/>
      <c r="W695" s="109"/>
    </row>
    <row r="696" spans="20:23" x14ac:dyDescent="0.2">
      <c r="T696" s="109"/>
      <c r="U696" s="109"/>
      <c r="V696" s="97"/>
      <c r="W696" s="109"/>
    </row>
    <row r="697" spans="20:23" x14ac:dyDescent="0.2">
      <c r="T697" s="109"/>
      <c r="U697" s="109"/>
      <c r="V697" s="97"/>
      <c r="W697" s="109"/>
    </row>
    <row r="698" spans="20:23" x14ac:dyDescent="0.2">
      <c r="T698" s="109"/>
      <c r="U698" s="109"/>
      <c r="V698" s="97"/>
      <c r="W698" s="109"/>
    </row>
    <row r="699" spans="20:23" x14ac:dyDescent="0.2">
      <c r="T699" s="109"/>
      <c r="U699" s="109"/>
      <c r="V699" s="97"/>
      <c r="W699" s="109"/>
    </row>
    <row r="700" spans="20:23" x14ac:dyDescent="0.2">
      <c r="T700" s="109"/>
      <c r="U700" s="109"/>
      <c r="V700" s="97"/>
      <c r="W700" s="109"/>
    </row>
    <row r="701" spans="20:23" x14ac:dyDescent="0.2">
      <c r="T701" s="109"/>
      <c r="U701" s="109"/>
      <c r="V701" s="97"/>
      <c r="W701" s="109"/>
    </row>
    <row r="702" spans="20:23" x14ac:dyDescent="0.2">
      <c r="T702" s="109"/>
      <c r="U702" s="109"/>
      <c r="V702" s="97"/>
      <c r="W702" s="109"/>
    </row>
    <row r="703" spans="20:23" x14ac:dyDescent="0.2">
      <c r="T703" s="109"/>
      <c r="U703" s="109"/>
      <c r="V703" s="97"/>
      <c r="W703" s="109"/>
    </row>
    <row r="704" spans="20:23" x14ac:dyDescent="0.2">
      <c r="T704" s="109"/>
      <c r="U704" s="109"/>
      <c r="V704" s="97"/>
      <c r="W704" s="109"/>
    </row>
    <row r="705" spans="20:23" x14ac:dyDescent="0.2">
      <c r="T705" s="109"/>
      <c r="U705" s="109"/>
      <c r="V705" s="97"/>
      <c r="W705" s="109"/>
    </row>
    <row r="706" spans="20:23" x14ac:dyDescent="0.2">
      <c r="T706" s="109"/>
      <c r="U706" s="109"/>
      <c r="V706" s="97"/>
      <c r="W706" s="109"/>
    </row>
    <row r="707" spans="20:23" x14ac:dyDescent="0.2">
      <c r="T707" s="109"/>
      <c r="U707" s="109"/>
      <c r="V707" s="97"/>
      <c r="W707" s="109"/>
    </row>
    <row r="708" spans="20:23" x14ac:dyDescent="0.2">
      <c r="T708" s="109"/>
      <c r="U708" s="109"/>
      <c r="V708" s="97"/>
      <c r="W708" s="109"/>
    </row>
    <row r="709" spans="20:23" x14ac:dyDescent="0.2">
      <c r="T709" s="109"/>
      <c r="U709" s="109"/>
      <c r="V709" s="97"/>
      <c r="W709" s="109"/>
    </row>
    <row r="710" spans="20:23" x14ac:dyDescent="0.2">
      <c r="T710" s="109"/>
      <c r="U710" s="109"/>
      <c r="V710" s="97"/>
      <c r="W710" s="109"/>
    </row>
    <row r="711" spans="20:23" x14ac:dyDescent="0.2">
      <c r="T711" s="109"/>
      <c r="U711" s="109"/>
      <c r="V711" s="97"/>
      <c r="W711" s="109"/>
    </row>
    <row r="712" spans="20:23" x14ac:dyDescent="0.2">
      <c r="T712" s="109"/>
      <c r="U712" s="109"/>
      <c r="V712" s="97"/>
      <c r="W712" s="109"/>
    </row>
    <row r="713" spans="20:23" x14ac:dyDescent="0.2">
      <c r="T713" s="109"/>
      <c r="U713" s="109"/>
      <c r="V713" s="97"/>
      <c r="W713" s="109"/>
    </row>
    <row r="714" spans="20:23" x14ac:dyDescent="0.2">
      <c r="T714" s="109"/>
      <c r="U714" s="109"/>
      <c r="V714" s="97"/>
      <c r="W714" s="109"/>
    </row>
    <row r="715" spans="20:23" x14ac:dyDescent="0.2">
      <c r="T715" s="109"/>
      <c r="U715" s="109"/>
      <c r="V715" s="97"/>
      <c r="W715" s="109"/>
    </row>
    <row r="716" spans="20:23" x14ac:dyDescent="0.2">
      <c r="T716" s="109"/>
      <c r="U716" s="109"/>
      <c r="V716" s="97"/>
      <c r="W716" s="109"/>
    </row>
    <row r="717" spans="20:23" x14ac:dyDescent="0.2">
      <c r="T717" s="109"/>
      <c r="U717" s="109"/>
      <c r="V717" s="97"/>
      <c r="W717" s="109"/>
    </row>
    <row r="718" spans="20:23" x14ac:dyDescent="0.2">
      <c r="T718" s="109"/>
      <c r="U718" s="109"/>
      <c r="V718" s="97"/>
      <c r="W718" s="109"/>
    </row>
    <row r="719" spans="20:23" x14ac:dyDescent="0.2">
      <c r="T719" s="109"/>
      <c r="U719" s="109"/>
      <c r="V719" s="97"/>
      <c r="W719" s="109"/>
    </row>
    <row r="720" spans="20:23" x14ac:dyDescent="0.2">
      <c r="T720" s="109"/>
      <c r="U720" s="109"/>
      <c r="V720" s="97"/>
      <c r="W720" s="109"/>
    </row>
    <row r="721" spans="20:23" x14ac:dyDescent="0.2">
      <c r="T721" s="109"/>
      <c r="U721" s="109"/>
      <c r="V721" s="97"/>
      <c r="W721" s="109"/>
    </row>
    <row r="722" spans="20:23" x14ac:dyDescent="0.2">
      <c r="T722" s="109"/>
      <c r="U722" s="109"/>
      <c r="V722" s="97"/>
      <c r="W722" s="109"/>
    </row>
    <row r="723" spans="20:23" x14ac:dyDescent="0.2">
      <c r="T723" s="109"/>
      <c r="U723" s="109"/>
      <c r="V723" s="97"/>
      <c r="W723" s="109"/>
    </row>
    <row r="724" spans="20:23" x14ac:dyDescent="0.2">
      <c r="T724" s="109"/>
      <c r="U724" s="109"/>
      <c r="V724" s="97"/>
      <c r="W724" s="109"/>
    </row>
    <row r="725" spans="20:23" x14ac:dyDescent="0.2">
      <c r="T725" s="109"/>
      <c r="U725" s="109"/>
      <c r="V725" s="97"/>
      <c r="W725" s="109"/>
    </row>
    <row r="726" spans="20:23" x14ac:dyDescent="0.2">
      <c r="T726" s="109"/>
      <c r="U726" s="109"/>
      <c r="V726" s="97"/>
      <c r="W726" s="109"/>
    </row>
    <row r="727" spans="20:23" x14ac:dyDescent="0.2">
      <c r="T727" s="109"/>
      <c r="U727" s="109"/>
      <c r="V727" s="97"/>
      <c r="W727" s="109"/>
    </row>
    <row r="728" spans="20:23" x14ac:dyDescent="0.2">
      <c r="T728" s="109"/>
      <c r="U728" s="109"/>
      <c r="V728" s="97"/>
      <c r="W728" s="109"/>
    </row>
    <row r="729" spans="20:23" x14ac:dyDescent="0.2">
      <c r="T729" s="109"/>
      <c r="U729" s="109"/>
      <c r="V729" s="97"/>
      <c r="W729" s="109"/>
    </row>
    <row r="730" spans="20:23" x14ac:dyDescent="0.2">
      <c r="T730" s="109"/>
      <c r="U730" s="109"/>
      <c r="V730" s="97"/>
      <c r="W730" s="109"/>
    </row>
    <row r="731" spans="20:23" x14ac:dyDescent="0.2">
      <c r="T731" s="109"/>
      <c r="U731" s="109"/>
      <c r="V731" s="97"/>
      <c r="W731" s="109"/>
    </row>
    <row r="732" spans="20:23" x14ac:dyDescent="0.2">
      <c r="T732" s="109"/>
      <c r="U732" s="109"/>
      <c r="V732" s="97"/>
      <c r="W732" s="109"/>
    </row>
    <row r="733" spans="20:23" x14ac:dyDescent="0.2">
      <c r="T733" s="109"/>
      <c r="U733" s="109"/>
      <c r="V733" s="97"/>
      <c r="W733" s="109"/>
    </row>
    <row r="734" spans="20:23" x14ac:dyDescent="0.2">
      <c r="T734" s="109"/>
      <c r="U734" s="109"/>
      <c r="V734" s="97"/>
      <c r="W734" s="109"/>
    </row>
    <row r="735" spans="20:23" x14ac:dyDescent="0.2">
      <c r="T735" s="109"/>
      <c r="U735" s="109"/>
      <c r="V735" s="97"/>
      <c r="W735" s="109"/>
    </row>
    <row r="736" spans="20:23" x14ac:dyDescent="0.2">
      <c r="T736" s="109"/>
      <c r="U736" s="109"/>
      <c r="V736" s="97"/>
      <c r="W736" s="109"/>
    </row>
    <row r="737" spans="20:23" x14ac:dyDescent="0.2">
      <c r="T737" s="109"/>
      <c r="U737" s="109"/>
      <c r="V737" s="97"/>
      <c r="W737" s="109"/>
    </row>
    <row r="738" spans="20:23" x14ac:dyDescent="0.2">
      <c r="T738" s="109"/>
      <c r="U738" s="109"/>
      <c r="V738" s="97"/>
      <c r="W738" s="109"/>
    </row>
    <row r="739" spans="20:23" x14ac:dyDescent="0.2">
      <c r="T739" s="109"/>
      <c r="U739" s="109"/>
      <c r="V739" s="97"/>
      <c r="W739" s="109"/>
    </row>
    <row r="740" spans="20:23" x14ac:dyDescent="0.2">
      <c r="T740" s="109"/>
      <c r="U740" s="109"/>
      <c r="V740" s="97"/>
      <c r="W740" s="109"/>
    </row>
    <row r="741" spans="20:23" x14ac:dyDescent="0.2">
      <c r="T741" s="109"/>
      <c r="U741" s="109"/>
      <c r="V741" s="97"/>
      <c r="W741" s="109"/>
    </row>
    <row r="742" spans="20:23" x14ac:dyDescent="0.2">
      <c r="T742" s="109"/>
      <c r="U742" s="109"/>
      <c r="V742" s="97"/>
      <c r="W742" s="109"/>
    </row>
    <row r="743" spans="20:23" x14ac:dyDescent="0.2">
      <c r="T743" s="109"/>
      <c r="U743" s="109"/>
      <c r="V743" s="97"/>
      <c r="W743" s="109"/>
    </row>
    <row r="744" spans="20:23" x14ac:dyDescent="0.2">
      <c r="T744" s="109"/>
      <c r="U744" s="109"/>
      <c r="V744" s="97"/>
      <c r="W744" s="109"/>
    </row>
    <row r="745" spans="20:23" x14ac:dyDescent="0.2">
      <c r="T745" s="109"/>
      <c r="U745" s="109"/>
      <c r="V745" s="97"/>
      <c r="W745" s="109"/>
    </row>
    <row r="746" spans="20:23" x14ac:dyDescent="0.2">
      <c r="T746" s="109"/>
      <c r="U746" s="109"/>
      <c r="V746" s="97"/>
      <c r="W746" s="109"/>
    </row>
    <row r="747" spans="20:23" x14ac:dyDescent="0.2">
      <c r="T747" s="109"/>
      <c r="U747" s="109"/>
      <c r="V747" s="97"/>
      <c r="W747" s="109"/>
    </row>
    <row r="748" spans="20:23" x14ac:dyDescent="0.2">
      <c r="T748" s="109"/>
      <c r="U748" s="109"/>
      <c r="V748" s="97"/>
      <c r="W748" s="109"/>
    </row>
    <row r="749" spans="20:23" x14ac:dyDescent="0.2">
      <c r="T749" s="109"/>
      <c r="U749" s="109"/>
      <c r="V749" s="97"/>
      <c r="W749" s="109"/>
    </row>
    <row r="750" spans="20:23" x14ac:dyDescent="0.2">
      <c r="T750" s="109"/>
      <c r="U750" s="109"/>
      <c r="V750" s="97"/>
      <c r="W750" s="109"/>
    </row>
    <row r="751" spans="20:23" x14ac:dyDescent="0.2">
      <c r="T751" s="109"/>
      <c r="U751" s="109"/>
      <c r="V751" s="97"/>
      <c r="W751" s="109"/>
    </row>
    <row r="752" spans="20:23" x14ac:dyDescent="0.2">
      <c r="T752" s="109"/>
      <c r="U752" s="109"/>
      <c r="V752" s="97"/>
      <c r="W752" s="109"/>
    </row>
    <row r="753" spans="20:23" x14ac:dyDescent="0.2">
      <c r="T753" s="109"/>
      <c r="U753" s="109"/>
      <c r="V753" s="97"/>
      <c r="W753" s="109"/>
    </row>
    <row r="754" spans="20:23" x14ac:dyDescent="0.2">
      <c r="T754" s="109"/>
      <c r="U754" s="109"/>
      <c r="V754" s="97"/>
      <c r="W754" s="109"/>
    </row>
    <row r="755" spans="20:23" x14ac:dyDescent="0.2">
      <c r="T755" s="109"/>
      <c r="U755" s="109"/>
      <c r="V755" s="97"/>
      <c r="W755" s="109"/>
    </row>
    <row r="756" spans="20:23" x14ac:dyDescent="0.2">
      <c r="T756" s="109"/>
      <c r="U756" s="109"/>
      <c r="V756" s="97"/>
      <c r="W756" s="109"/>
    </row>
    <row r="757" spans="20:23" x14ac:dyDescent="0.2">
      <c r="T757" s="109"/>
      <c r="U757" s="109"/>
      <c r="V757" s="97"/>
      <c r="W757" s="109"/>
    </row>
    <row r="758" spans="20:23" x14ac:dyDescent="0.2">
      <c r="T758" s="109"/>
      <c r="U758" s="109"/>
      <c r="V758" s="97"/>
      <c r="W758" s="109"/>
    </row>
    <row r="759" spans="20:23" x14ac:dyDescent="0.2">
      <c r="T759" s="109"/>
      <c r="U759" s="109"/>
      <c r="V759" s="97"/>
      <c r="W759" s="109"/>
    </row>
    <row r="760" spans="20:23" x14ac:dyDescent="0.2">
      <c r="T760" s="109"/>
      <c r="U760" s="109"/>
      <c r="V760" s="97"/>
      <c r="W760" s="109"/>
    </row>
    <row r="761" spans="20:23" x14ac:dyDescent="0.2">
      <c r="T761" s="109"/>
      <c r="U761" s="109"/>
      <c r="V761" s="97"/>
      <c r="W761" s="109"/>
    </row>
    <row r="762" spans="20:23" x14ac:dyDescent="0.2">
      <c r="T762" s="109"/>
      <c r="U762" s="109"/>
      <c r="V762" s="97"/>
      <c r="W762" s="109"/>
    </row>
    <row r="763" spans="20:23" x14ac:dyDescent="0.2">
      <c r="T763" s="109"/>
      <c r="U763" s="109"/>
      <c r="V763" s="97"/>
      <c r="W763" s="109"/>
    </row>
    <row r="764" spans="20:23" x14ac:dyDescent="0.2">
      <c r="T764" s="109"/>
      <c r="U764" s="109"/>
      <c r="V764" s="97"/>
      <c r="W764" s="109"/>
    </row>
    <row r="765" spans="20:23" x14ac:dyDescent="0.2">
      <c r="T765" s="109"/>
      <c r="U765" s="109"/>
      <c r="V765" s="97"/>
      <c r="W765" s="109"/>
    </row>
    <row r="766" spans="20:23" x14ac:dyDescent="0.2">
      <c r="T766" s="109"/>
      <c r="U766" s="109"/>
      <c r="V766" s="97"/>
      <c r="W766" s="109"/>
    </row>
    <row r="767" spans="20:23" x14ac:dyDescent="0.2">
      <c r="T767" s="109"/>
      <c r="U767" s="109"/>
      <c r="V767" s="97"/>
      <c r="W767" s="109"/>
    </row>
    <row r="768" spans="20:23" x14ac:dyDescent="0.2">
      <c r="T768" s="109"/>
      <c r="U768" s="109"/>
      <c r="V768" s="97"/>
      <c r="W768" s="109"/>
    </row>
    <row r="769" spans="20:23" x14ac:dyDescent="0.2">
      <c r="T769" s="109"/>
      <c r="U769" s="109"/>
      <c r="V769" s="97"/>
      <c r="W769" s="109"/>
    </row>
    <row r="770" spans="20:23" x14ac:dyDescent="0.2">
      <c r="T770" s="109"/>
      <c r="U770" s="109"/>
      <c r="V770" s="97"/>
      <c r="W770" s="109"/>
    </row>
    <row r="771" spans="20:23" x14ac:dyDescent="0.2">
      <c r="T771" s="109"/>
      <c r="U771" s="109"/>
      <c r="V771" s="97"/>
      <c r="W771" s="109"/>
    </row>
    <row r="772" spans="20:23" x14ac:dyDescent="0.2">
      <c r="T772" s="109"/>
      <c r="U772" s="109"/>
      <c r="V772" s="97"/>
      <c r="W772" s="109"/>
    </row>
    <row r="773" spans="20:23" x14ac:dyDescent="0.2">
      <c r="T773" s="109"/>
      <c r="U773" s="109"/>
      <c r="V773" s="97"/>
      <c r="W773" s="109"/>
    </row>
    <row r="774" spans="20:23" x14ac:dyDescent="0.2">
      <c r="T774" s="109"/>
      <c r="U774" s="109"/>
      <c r="V774" s="97"/>
      <c r="W774" s="109"/>
    </row>
    <row r="775" spans="20:23" x14ac:dyDescent="0.2">
      <c r="T775" s="109"/>
      <c r="U775" s="109"/>
      <c r="V775" s="97"/>
      <c r="W775" s="109"/>
    </row>
    <row r="776" spans="20:23" x14ac:dyDescent="0.2">
      <c r="T776" s="109"/>
      <c r="U776" s="109"/>
      <c r="V776" s="97"/>
      <c r="W776" s="109"/>
    </row>
    <row r="777" spans="20:23" x14ac:dyDescent="0.2">
      <c r="T777" s="109"/>
      <c r="U777" s="109"/>
      <c r="V777" s="97"/>
      <c r="W777" s="109"/>
    </row>
    <row r="778" spans="20:23" x14ac:dyDescent="0.2">
      <c r="T778" s="109"/>
      <c r="U778" s="109"/>
      <c r="V778" s="97"/>
      <c r="W778" s="109"/>
    </row>
    <row r="779" spans="20:23" x14ac:dyDescent="0.2">
      <c r="T779" s="109"/>
      <c r="U779" s="109"/>
      <c r="V779" s="97"/>
      <c r="W779" s="109"/>
    </row>
    <row r="780" spans="20:23" x14ac:dyDescent="0.2">
      <c r="T780" s="109"/>
      <c r="U780" s="109"/>
      <c r="V780" s="97"/>
      <c r="W780" s="109"/>
    </row>
    <row r="781" spans="20:23" x14ac:dyDescent="0.2">
      <c r="T781" s="109"/>
      <c r="U781" s="109"/>
      <c r="V781" s="97"/>
      <c r="W781" s="109"/>
    </row>
    <row r="782" spans="20:23" x14ac:dyDescent="0.2">
      <c r="T782" s="109"/>
      <c r="U782" s="109"/>
      <c r="V782" s="97"/>
      <c r="W782" s="109"/>
    </row>
    <row r="783" spans="20:23" x14ac:dyDescent="0.2">
      <c r="T783" s="109"/>
      <c r="U783" s="109"/>
      <c r="V783" s="97"/>
      <c r="W783" s="109"/>
    </row>
    <row r="784" spans="20:23" x14ac:dyDescent="0.2">
      <c r="T784" s="109"/>
      <c r="U784" s="109"/>
      <c r="V784" s="97"/>
      <c r="W784" s="109"/>
    </row>
    <row r="785" spans="20:23" x14ac:dyDescent="0.2">
      <c r="T785" s="109"/>
      <c r="U785" s="109"/>
      <c r="V785" s="97"/>
      <c r="W785" s="109"/>
    </row>
    <row r="786" spans="20:23" x14ac:dyDescent="0.2">
      <c r="T786" s="109"/>
      <c r="U786" s="109"/>
      <c r="V786" s="97"/>
      <c r="W786" s="109"/>
    </row>
    <row r="787" spans="20:23" x14ac:dyDescent="0.2">
      <c r="T787" s="109"/>
      <c r="U787" s="109"/>
      <c r="V787" s="97"/>
      <c r="W787" s="109"/>
    </row>
    <row r="788" spans="20:23" x14ac:dyDescent="0.2">
      <c r="T788" s="109"/>
      <c r="U788" s="109"/>
      <c r="V788" s="97"/>
      <c r="W788" s="109"/>
    </row>
    <row r="789" spans="20:23" x14ac:dyDescent="0.2">
      <c r="T789" s="109"/>
      <c r="U789" s="109"/>
      <c r="V789" s="97"/>
      <c r="W789" s="109"/>
    </row>
    <row r="790" spans="20:23" x14ac:dyDescent="0.2">
      <c r="T790" s="109"/>
      <c r="U790" s="109"/>
      <c r="V790" s="97"/>
      <c r="W790" s="109"/>
    </row>
    <row r="791" spans="20:23" x14ac:dyDescent="0.2">
      <c r="T791" s="109"/>
      <c r="U791" s="109"/>
      <c r="V791" s="97"/>
      <c r="W791" s="109"/>
    </row>
    <row r="792" spans="20:23" x14ac:dyDescent="0.2">
      <c r="T792" s="109"/>
      <c r="U792" s="109"/>
      <c r="V792" s="97"/>
      <c r="W792" s="109"/>
    </row>
    <row r="793" spans="20:23" x14ac:dyDescent="0.2">
      <c r="T793" s="109"/>
      <c r="U793" s="109"/>
      <c r="V793" s="97"/>
      <c r="W793" s="109"/>
    </row>
    <row r="794" spans="20:23" x14ac:dyDescent="0.2">
      <c r="T794" s="109"/>
      <c r="U794" s="109"/>
      <c r="V794" s="97"/>
      <c r="W794" s="109"/>
    </row>
    <row r="795" spans="20:23" x14ac:dyDescent="0.2">
      <c r="T795" s="109"/>
      <c r="U795" s="109"/>
      <c r="V795" s="97"/>
      <c r="W795" s="109"/>
    </row>
    <row r="796" spans="20:23" x14ac:dyDescent="0.2">
      <c r="T796" s="109"/>
      <c r="U796" s="109"/>
      <c r="V796" s="97"/>
      <c r="W796" s="109"/>
    </row>
    <row r="797" spans="20:23" x14ac:dyDescent="0.2">
      <c r="T797" s="109"/>
      <c r="U797" s="109"/>
      <c r="V797" s="97"/>
      <c r="W797" s="109"/>
    </row>
    <row r="798" spans="20:23" x14ac:dyDescent="0.2">
      <c r="T798" s="109"/>
      <c r="U798" s="109"/>
      <c r="V798" s="97"/>
      <c r="W798" s="109"/>
    </row>
    <row r="799" spans="20:23" x14ac:dyDescent="0.2">
      <c r="T799" s="109"/>
      <c r="U799" s="109"/>
      <c r="V799" s="97"/>
      <c r="W799" s="109"/>
    </row>
    <row r="800" spans="20:23" x14ac:dyDescent="0.2">
      <c r="T800" s="109"/>
      <c r="U800" s="109"/>
      <c r="V800" s="97"/>
      <c r="W800" s="109"/>
    </row>
    <row r="801" spans="20:23" x14ac:dyDescent="0.2">
      <c r="T801" s="109"/>
      <c r="U801" s="109"/>
      <c r="V801" s="97"/>
      <c r="W801" s="109"/>
    </row>
    <row r="802" spans="20:23" x14ac:dyDescent="0.2">
      <c r="T802" s="109"/>
      <c r="U802" s="109"/>
      <c r="V802" s="97"/>
      <c r="W802" s="109"/>
    </row>
    <row r="803" spans="20:23" x14ac:dyDescent="0.2">
      <c r="T803" s="109"/>
      <c r="U803" s="109"/>
      <c r="V803" s="97"/>
      <c r="W803" s="109"/>
    </row>
    <row r="804" spans="20:23" x14ac:dyDescent="0.2">
      <c r="T804" s="109"/>
      <c r="U804" s="109"/>
      <c r="V804" s="97"/>
      <c r="W804" s="109"/>
    </row>
    <row r="805" spans="20:23" x14ac:dyDescent="0.2">
      <c r="T805" s="109"/>
      <c r="U805" s="109"/>
      <c r="V805" s="97"/>
      <c r="W805" s="109"/>
    </row>
    <row r="806" spans="20:23" x14ac:dyDescent="0.2">
      <c r="T806" s="109"/>
      <c r="U806" s="109"/>
      <c r="V806" s="97"/>
      <c r="W806" s="109"/>
    </row>
    <row r="807" spans="20:23" x14ac:dyDescent="0.2">
      <c r="T807" s="109"/>
      <c r="U807" s="109"/>
      <c r="V807" s="97"/>
      <c r="W807" s="109"/>
    </row>
    <row r="808" spans="20:23" x14ac:dyDescent="0.2">
      <c r="T808" s="109"/>
      <c r="U808" s="109"/>
      <c r="V808" s="97"/>
      <c r="W808" s="109"/>
    </row>
    <row r="809" spans="20:23" x14ac:dyDescent="0.2">
      <c r="T809" s="109"/>
      <c r="U809" s="109"/>
      <c r="V809" s="97"/>
      <c r="W809" s="109"/>
    </row>
    <row r="810" spans="20:23" x14ac:dyDescent="0.2">
      <c r="T810" s="109"/>
      <c r="U810" s="109"/>
      <c r="V810" s="97"/>
      <c r="W810" s="109"/>
    </row>
    <row r="811" spans="20:23" x14ac:dyDescent="0.2">
      <c r="T811" s="109"/>
      <c r="U811" s="109"/>
      <c r="V811" s="97"/>
      <c r="W811" s="109"/>
    </row>
    <row r="812" spans="20:23" x14ac:dyDescent="0.2">
      <c r="T812" s="109"/>
      <c r="U812" s="109"/>
      <c r="V812" s="97"/>
      <c r="W812" s="109"/>
    </row>
    <row r="813" spans="20:23" x14ac:dyDescent="0.2">
      <c r="T813" s="109"/>
      <c r="U813" s="109"/>
      <c r="V813" s="97"/>
      <c r="W813" s="109"/>
    </row>
    <row r="814" spans="20:23" x14ac:dyDescent="0.2">
      <c r="T814" s="109"/>
      <c r="U814" s="109"/>
      <c r="V814" s="97"/>
      <c r="W814" s="109"/>
    </row>
    <row r="815" spans="20:23" x14ac:dyDescent="0.2">
      <c r="T815" s="109"/>
      <c r="U815" s="109"/>
      <c r="V815" s="97"/>
      <c r="W815" s="109"/>
    </row>
    <row r="816" spans="20:23" x14ac:dyDescent="0.2">
      <c r="T816" s="109"/>
      <c r="U816" s="109"/>
      <c r="V816" s="97"/>
      <c r="W816" s="109"/>
    </row>
    <row r="817" spans="20:23" x14ac:dyDescent="0.2">
      <c r="T817" s="109"/>
      <c r="U817" s="109"/>
      <c r="V817" s="97"/>
      <c r="W817" s="109"/>
    </row>
    <row r="818" spans="20:23" x14ac:dyDescent="0.2">
      <c r="T818" s="109"/>
      <c r="U818" s="109"/>
      <c r="V818" s="97"/>
      <c r="W818" s="109"/>
    </row>
    <row r="819" spans="20:23" x14ac:dyDescent="0.2">
      <c r="T819" s="109"/>
      <c r="U819" s="109"/>
      <c r="V819" s="97"/>
      <c r="W819" s="109"/>
    </row>
    <row r="820" spans="20:23" x14ac:dyDescent="0.2">
      <c r="T820" s="109"/>
      <c r="U820" s="109"/>
      <c r="V820" s="97"/>
      <c r="W820" s="109"/>
    </row>
    <row r="821" spans="20:23" x14ac:dyDescent="0.2">
      <c r="T821" s="109"/>
      <c r="U821" s="109"/>
      <c r="V821" s="97"/>
      <c r="W821" s="109"/>
    </row>
    <row r="822" spans="20:23" x14ac:dyDescent="0.2">
      <c r="T822" s="109"/>
      <c r="U822" s="109"/>
      <c r="V822" s="97"/>
      <c r="W822" s="109"/>
    </row>
    <row r="823" spans="20:23" x14ac:dyDescent="0.2">
      <c r="T823" s="109"/>
      <c r="U823" s="109"/>
      <c r="V823" s="97"/>
      <c r="W823" s="109"/>
    </row>
    <row r="824" spans="20:23" x14ac:dyDescent="0.2">
      <c r="T824" s="109"/>
      <c r="U824" s="109"/>
      <c r="V824" s="97"/>
      <c r="W824" s="109"/>
    </row>
    <row r="825" spans="20:23" x14ac:dyDescent="0.2">
      <c r="T825" s="109"/>
      <c r="U825" s="109"/>
      <c r="V825" s="97"/>
      <c r="W825" s="109"/>
    </row>
    <row r="826" spans="20:23" x14ac:dyDescent="0.2">
      <c r="T826" s="109"/>
      <c r="U826" s="109"/>
      <c r="V826" s="97"/>
      <c r="W826" s="109"/>
    </row>
    <row r="827" spans="20:23" x14ac:dyDescent="0.2">
      <c r="T827" s="109"/>
      <c r="U827" s="109"/>
      <c r="V827" s="97"/>
      <c r="W827" s="109"/>
    </row>
    <row r="828" spans="20:23" x14ac:dyDescent="0.2">
      <c r="T828" s="109"/>
      <c r="U828" s="109"/>
      <c r="V828" s="97"/>
      <c r="W828" s="109"/>
    </row>
    <row r="829" spans="20:23" x14ac:dyDescent="0.2">
      <c r="T829" s="109"/>
      <c r="U829" s="109"/>
      <c r="V829" s="97"/>
      <c r="W829" s="109"/>
    </row>
    <row r="830" spans="20:23" x14ac:dyDescent="0.2">
      <c r="T830" s="109"/>
      <c r="U830" s="109"/>
      <c r="V830" s="97"/>
      <c r="W830" s="109"/>
    </row>
    <row r="831" spans="20:23" x14ac:dyDescent="0.2">
      <c r="T831" s="109"/>
      <c r="U831" s="109"/>
      <c r="V831" s="97"/>
      <c r="W831" s="109"/>
    </row>
    <row r="832" spans="20:23" x14ac:dyDescent="0.2">
      <c r="T832" s="109"/>
      <c r="U832" s="109"/>
      <c r="V832" s="97"/>
      <c r="W832" s="109"/>
    </row>
    <row r="833" spans="20:23" x14ac:dyDescent="0.2">
      <c r="T833" s="109"/>
      <c r="U833" s="109"/>
      <c r="V833" s="97"/>
      <c r="W833" s="109"/>
    </row>
    <row r="834" spans="20:23" x14ac:dyDescent="0.2">
      <c r="T834" s="109"/>
      <c r="U834" s="109"/>
      <c r="V834" s="97"/>
      <c r="W834" s="109"/>
    </row>
    <row r="835" spans="20:23" x14ac:dyDescent="0.2">
      <c r="T835" s="109"/>
      <c r="U835" s="109"/>
      <c r="V835" s="97"/>
      <c r="W835" s="109"/>
    </row>
    <row r="836" spans="20:23" x14ac:dyDescent="0.2">
      <c r="T836" s="109"/>
      <c r="U836" s="109"/>
      <c r="V836" s="97"/>
      <c r="W836" s="109"/>
    </row>
    <row r="837" spans="20:23" x14ac:dyDescent="0.2">
      <c r="T837" s="109"/>
      <c r="U837" s="109"/>
      <c r="V837" s="97"/>
      <c r="W837" s="109"/>
    </row>
    <row r="838" spans="20:23" x14ac:dyDescent="0.2">
      <c r="T838" s="109"/>
      <c r="U838" s="109"/>
      <c r="V838" s="97"/>
      <c r="W838" s="109"/>
    </row>
    <row r="839" spans="20:23" x14ac:dyDescent="0.2">
      <c r="T839" s="109"/>
      <c r="U839" s="109"/>
      <c r="V839" s="97"/>
      <c r="W839" s="109"/>
    </row>
    <row r="840" spans="20:23" x14ac:dyDescent="0.2">
      <c r="T840" s="109"/>
      <c r="U840" s="109"/>
      <c r="V840" s="97"/>
      <c r="W840" s="109"/>
    </row>
    <row r="841" spans="20:23" x14ac:dyDescent="0.2">
      <c r="T841" s="109"/>
      <c r="U841" s="109"/>
      <c r="V841" s="97"/>
      <c r="W841" s="109"/>
    </row>
    <row r="842" spans="20:23" x14ac:dyDescent="0.2">
      <c r="T842" s="109"/>
      <c r="U842" s="109"/>
      <c r="V842" s="97"/>
      <c r="W842" s="109"/>
    </row>
    <row r="843" spans="20:23" x14ac:dyDescent="0.2">
      <c r="T843" s="109"/>
      <c r="U843" s="109"/>
      <c r="V843" s="97"/>
      <c r="W843" s="109"/>
    </row>
    <row r="844" spans="20:23" x14ac:dyDescent="0.2">
      <c r="T844" s="109"/>
      <c r="U844" s="109"/>
      <c r="V844" s="97"/>
      <c r="W844" s="109"/>
    </row>
    <row r="845" spans="20:23" x14ac:dyDescent="0.2">
      <c r="T845" s="109"/>
      <c r="U845" s="109"/>
      <c r="V845" s="97"/>
      <c r="W845" s="109"/>
    </row>
    <row r="846" spans="20:23" x14ac:dyDescent="0.2">
      <c r="T846" s="109"/>
      <c r="U846" s="109"/>
      <c r="V846" s="97"/>
      <c r="W846" s="109"/>
    </row>
    <row r="847" spans="20:23" x14ac:dyDescent="0.2">
      <c r="T847" s="109"/>
      <c r="U847" s="109"/>
      <c r="V847" s="97"/>
      <c r="W847" s="109"/>
    </row>
    <row r="848" spans="20:23" x14ac:dyDescent="0.2">
      <c r="T848" s="109"/>
      <c r="U848" s="109"/>
      <c r="V848" s="97"/>
      <c r="W848" s="109"/>
    </row>
    <row r="849" spans="20:23" x14ac:dyDescent="0.2">
      <c r="T849" s="109"/>
      <c r="U849" s="109"/>
      <c r="V849" s="97"/>
      <c r="W849" s="109"/>
    </row>
    <row r="850" spans="20:23" x14ac:dyDescent="0.2">
      <c r="T850" s="109"/>
      <c r="U850" s="109"/>
      <c r="V850" s="97"/>
      <c r="W850" s="109"/>
    </row>
    <row r="851" spans="20:23" x14ac:dyDescent="0.2">
      <c r="T851" s="109"/>
      <c r="U851" s="109"/>
      <c r="V851" s="97"/>
      <c r="W851" s="109"/>
    </row>
    <row r="852" spans="20:23" x14ac:dyDescent="0.2">
      <c r="T852" s="109"/>
      <c r="U852" s="109"/>
      <c r="V852" s="97"/>
      <c r="W852" s="109"/>
    </row>
    <row r="853" spans="20:23" x14ac:dyDescent="0.2">
      <c r="T853" s="109"/>
      <c r="U853" s="109"/>
      <c r="V853" s="97"/>
      <c r="W853" s="109"/>
    </row>
    <row r="854" spans="20:23" x14ac:dyDescent="0.2">
      <c r="T854" s="109"/>
      <c r="U854" s="109"/>
      <c r="V854" s="97"/>
      <c r="W854" s="109"/>
    </row>
    <row r="855" spans="20:23" x14ac:dyDescent="0.2">
      <c r="T855" s="109"/>
      <c r="U855" s="109"/>
      <c r="V855" s="97"/>
      <c r="W855" s="109"/>
    </row>
    <row r="856" spans="20:23" x14ac:dyDescent="0.2">
      <c r="T856" s="109"/>
      <c r="U856" s="109"/>
      <c r="V856" s="97"/>
      <c r="W856" s="109"/>
    </row>
    <row r="857" spans="20:23" x14ac:dyDescent="0.2">
      <c r="T857" s="109"/>
      <c r="U857" s="109"/>
      <c r="V857" s="97"/>
      <c r="W857" s="109"/>
    </row>
    <row r="858" spans="20:23" x14ac:dyDescent="0.2">
      <c r="T858" s="109"/>
      <c r="U858" s="109"/>
      <c r="V858" s="97"/>
      <c r="W858" s="109"/>
    </row>
    <row r="859" spans="20:23" x14ac:dyDescent="0.2">
      <c r="T859" s="109"/>
      <c r="U859" s="109"/>
      <c r="V859" s="97"/>
      <c r="W859" s="109"/>
    </row>
    <row r="860" spans="20:23" x14ac:dyDescent="0.2">
      <c r="T860" s="109"/>
      <c r="U860" s="109"/>
      <c r="V860" s="97"/>
      <c r="W860" s="109"/>
    </row>
    <row r="861" spans="20:23" x14ac:dyDescent="0.2">
      <c r="T861" s="109"/>
      <c r="U861" s="109"/>
      <c r="V861" s="97"/>
      <c r="W861" s="109"/>
    </row>
    <row r="862" spans="20:23" x14ac:dyDescent="0.2">
      <c r="T862" s="109"/>
      <c r="U862" s="109"/>
      <c r="V862" s="97"/>
      <c r="W862" s="109"/>
    </row>
    <row r="863" spans="20:23" x14ac:dyDescent="0.2">
      <c r="T863" s="109"/>
      <c r="U863" s="109"/>
      <c r="V863" s="97"/>
      <c r="W863" s="109"/>
    </row>
    <row r="864" spans="20:23" x14ac:dyDescent="0.2">
      <c r="T864" s="109"/>
      <c r="U864" s="109"/>
      <c r="V864" s="97"/>
      <c r="W864" s="109"/>
    </row>
    <row r="865" spans="20:23" x14ac:dyDescent="0.2">
      <c r="T865" s="109"/>
      <c r="U865" s="109"/>
      <c r="V865" s="97"/>
      <c r="W865" s="109"/>
    </row>
    <row r="866" spans="20:23" x14ac:dyDescent="0.2">
      <c r="T866" s="109"/>
      <c r="U866" s="109"/>
      <c r="V866" s="97"/>
      <c r="W866" s="109"/>
    </row>
    <row r="867" spans="20:23" x14ac:dyDescent="0.2">
      <c r="T867" s="109"/>
      <c r="U867" s="109"/>
      <c r="V867" s="97"/>
      <c r="W867" s="109"/>
    </row>
    <row r="868" spans="20:23" x14ac:dyDescent="0.2">
      <c r="T868" s="109"/>
      <c r="U868" s="109"/>
      <c r="V868" s="97"/>
      <c r="W868" s="109"/>
    </row>
    <row r="869" spans="20:23" x14ac:dyDescent="0.2">
      <c r="T869" s="109"/>
      <c r="U869" s="109"/>
      <c r="V869" s="97"/>
      <c r="W869" s="109"/>
    </row>
    <row r="870" spans="20:23" x14ac:dyDescent="0.2">
      <c r="T870" s="109"/>
      <c r="U870" s="109"/>
      <c r="V870" s="97"/>
      <c r="W870" s="109"/>
    </row>
    <row r="871" spans="20:23" x14ac:dyDescent="0.2">
      <c r="T871" s="109"/>
      <c r="U871" s="109"/>
      <c r="V871" s="97"/>
      <c r="W871" s="109"/>
    </row>
    <row r="872" spans="20:23" x14ac:dyDescent="0.2">
      <c r="T872" s="109"/>
      <c r="U872" s="109"/>
      <c r="V872" s="97"/>
      <c r="W872" s="109"/>
    </row>
    <row r="873" spans="20:23" x14ac:dyDescent="0.2">
      <c r="T873" s="109"/>
      <c r="U873" s="109"/>
      <c r="V873" s="97"/>
      <c r="W873" s="109"/>
    </row>
    <row r="874" spans="20:23" x14ac:dyDescent="0.2">
      <c r="T874" s="109"/>
      <c r="U874" s="109"/>
      <c r="V874" s="97"/>
      <c r="W874" s="109"/>
    </row>
    <row r="875" spans="20:23" x14ac:dyDescent="0.2">
      <c r="T875" s="109"/>
      <c r="U875" s="109"/>
      <c r="V875" s="97"/>
      <c r="W875" s="109"/>
    </row>
    <row r="876" spans="20:23" x14ac:dyDescent="0.2">
      <c r="T876" s="109"/>
      <c r="U876" s="109"/>
      <c r="V876" s="97"/>
      <c r="W876" s="109"/>
    </row>
    <row r="877" spans="20:23" x14ac:dyDescent="0.2">
      <c r="T877" s="109"/>
      <c r="U877" s="109"/>
      <c r="V877" s="97"/>
      <c r="W877" s="109"/>
    </row>
    <row r="878" spans="20:23" x14ac:dyDescent="0.2">
      <c r="T878" s="109"/>
      <c r="U878" s="109"/>
      <c r="V878" s="97"/>
      <c r="W878" s="109"/>
    </row>
    <row r="879" spans="20:23" x14ac:dyDescent="0.2">
      <c r="T879" s="109"/>
      <c r="U879" s="109"/>
      <c r="V879" s="97"/>
      <c r="W879" s="109"/>
    </row>
    <row r="880" spans="20:23" x14ac:dyDescent="0.2">
      <c r="T880" s="109"/>
      <c r="U880" s="109"/>
      <c r="V880" s="97"/>
      <c r="W880" s="109"/>
    </row>
    <row r="881" spans="20:23" x14ac:dyDescent="0.2">
      <c r="T881" s="109"/>
      <c r="U881" s="109"/>
      <c r="V881" s="97"/>
      <c r="W881" s="109"/>
    </row>
    <row r="882" spans="20:23" x14ac:dyDescent="0.2">
      <c r="T882" s="109"/>
      <c r="U882" s="109"/>
      <c r="V882" s="97"/>
      <c r="W882" s="109"/>
    </row>
    <row r="883" spans="20:23" x14ac:dyDescent="0.2">
      <c r="T883" s="109"/>
      <c r="U883" s="109"/>
      <c r="V883" s="97"/>
      <c r="W883" s="109"/>
    </row>
    <row r="884" spans="20:23" x14ac:dyDescent="0.2">
      <c r="T884" s="109"/>
      <c r="U884" s="109"/>
      <c r="V884" s="97"/>
      <c r="W884" s="109"/>
    </row>
    <row r="885" spans="20:23" x14ac:dyDescent="0.2">
      <c r="T885" s="109"/>
      <c r="U885" s="109"/>
      <c r="V885" s="97"/>
      <c r="W885" s="109"/>
    </row>
    <row r="886" spans="20:23" x14ac:dyDescent="0.2">
      <c r="T886" s="109"/>
      <c r="U886" s="109"/>
      <c r="V886" s="97"/>
      <c r="W886" s="109"/>
    </row>
    <row r="887" spans="20:23" x14ac:dyDescent="0.2">
      <c r="T887" s="109"/>
      <c r="U887" s="109"/>
      <c r="V887" s="97"/>
      <c r="W887" s="109"/>
    </row>
    <row r="888" spans="20:23" x14ac:dyDescent="0.2">
      <c r="T888" s="109"/>
      <c r="U888" s="109"/>
      <c r="V888" s="97"/>
      <c r="W888" s="109"/>
    </row>
    <row r="889" spans="20:23" x14ac:dyDescent="0.2">
      <c r="T889" s="109"/>
      <c r="U889" s="109"/>
      <c r="V889" s="97"/>
      <c r="W889" s="109"/>
    </row>
    <row r="890" spans="20:23" x14ac:dyDescent="0.2">
      <c r="T890" s="109"/>
      <c r="U890" s="109"/>
      <c r="V890" s="97"/>
      <c r="W890" s="109"/>
    </row>
    <row r="891" spans="20:23" x14ac:dyDescent="0.2">
      <c r="T891" s="109"/>
      <c r="U891" s="109"/>
      <c r="V891" s="97"/>
      <c r="W891" s="109"/>
    </row>
    <row r="892" spans="20:23" x14ac:dyDescent="0.2">
      <c r="T892" s="109"/>
      <c r="U892" s="109"/>
      <c r="V892" s="97"/>
      <c r="W892" s="109"/>
    </row>
    <row r="893" spans="20:23" x14ac:dyDescent="0.2">
      <c r="T893" s="109"/>
      <c r="U893" s="109"/>
      <c r="V893" s="97"/>
      <c r="W893" s="109"/>
    </row>
    <row r="894" spans="20:23" x14ac:dyDescent="0.2">
      <c r="T894" s="109"/>
      <c r="U894" s="109"/>
      <c r="V894" s="97"/>
      <c r="W894" s="109"/>
    </row>
    <row r="895" spans="20:23" x14ac:dyDescent="0.2">
      <c r="T895" s="109"/>
      <c r="U895" s="109"/>
      <c r="V895" s="97"/>
      <c r="W895" s="109"/>
    </row>
    <row r="896" spans="20:23" x14ac:dyDescent="0.2">
      <c r="T896" s="109"/>
      <c r="U896" s="109"/>
      <c r="V896" s="97"/>
      <c r="W896" s="109"/>
    </row>
    <row r="897" spans="20:23" x14ac:dyDescent="0.2">
      <c r="T897" s="109"/>
      <c r="U897" s="109"/>
      <c r="V897" s="97"/>
      <c r="W897" s="109"/>
    </row>
    <row r="898" spans="20:23" x14ac:dyDescent="0.2">
      <c r="T898" s="109"/>
      <c r="U898" s="109"/>
      <c r="V898" s="97"/>
      <c r="W898" s="109"/>
    </row>
    <row r="899" spans="20:23" x14ac:dyDescent="0.2">
      <c r="T899" s="109"/>
      <c r="U899" s="109"/>
      <c r="V899" s="97"/>
      <c r="W899" s="109"/>
    </row>
    <row r="900" spans="20:23" x14ac:dyDescent="0.2">
      <c r="T900" s="109"/>
      <c r="U900" s="109"/>
      <c r="V900" s="97"/>
      <c r="W900" s="109"/>
    </row>
    <row r="901" spans="20:23" x14ac:dyDescent="0.2">
      <c r="T901" s="109"/>
      <c r="U901" s="109"/>
      <c r="V901" s="97"/>
      <c r="W901" s="109"/>
    </row>
    <row r="902" spans="20:23" x14ac:dyDescent="0.2">
      <c r="T902" s="109"/>
      <c r="U902" s="109"/>
      <c r="V902" s="97"/>
      <c r="W902" s="109"/>
    </row>
    <row r="903" spans="20:23" x14ac:dyDescent="0.2">
      <c r="T903" s="109"/>
      <c r="U903" s="109"/>
      <c r="V903" s="97"/>
      <c r="W903" s="109"/>
    </row>
    <row r="904" spans="20:23" x14ac:dyDescent="0.2">
      <c r="T904" s="109"/>
      <c r="U904" s="109"/>
      <c r="V904" s="97"/>
      <c r="W904" s="109"/>
    </row>
    <row r="905" spans="20:23" x14ac:dyDescent="0.2">
      <c r="T905" s="109"/>
      <c r="U905" s="109"/>
      <c r="V905" s="97"/>
      <c r="W905" s="109"/>
    </row>
    <row r="906" spans="20:23" x14ac:dyDescent="0.2">
      <c r="T906" s="109"/>
      <c r="U906" s="109"/>
      <c r="V906" s="97"/>
      <c r="W906" s="109"/>
    </row>
    <row r="907" spans="20:23" x14ac:dyDescent="0.2">
      <c r="T907" s="109"/>
      <c r="U907" s="109"/>
      <c r="V907" s="97"/>
      <c r="W907" s="109"/>
    </row>
    <row r="908" spans="20:23" x14ac:dyDescent="0.2">
      <c r="T908" s="109"/>
      <c r="U908" s="109"/>
      <c r="V908" s="97"/>
      <c r="W908" s="109"/>
    </row>
    <row r="909" spans="20:23" x14ac:dyDescent="0.2">
      <c r="T909" s="109"/>
      <c r="U909" s="109"/>
      <c r="V909" s="97"/>
      <c r="W909" s="109"/>
    </row>
    <row r="910" spans="20:23" x14ac:dyDescent="0.2">
      <c r="T910" s="109"/>
      <c r="U910" s="109"/>
      <c r="V910" s="97"/>
      <c r="W910" s="109"/>
    </row>
    <row r="911" spans="20:23" x14ac:dyDescent="0.2">
      <c r="T911" s="109"/>
      <c r="U911" s="109"/>
      <c r="V911" s="97"/>
      <c r="W911" s="109"/>
    </row>
    <row r="912" spans="20:23" x14ac:dyDescent="0.2">
      <c r="T912" s="109"/>
      <c r="U912" s="109"/>
      <c r="V912" s="97"/>
      <c r="W912" s="109"/>
    </row>
    <row r="913" spans="20:23" x14ac:dyDescent="0.2">
      <c r="T913" s="109"/>
      <c r="U913" s="109"/>
      <c r="V913" s="97"/>
      <c r="W913" s="109"/>
    </row>
    <row r="914" spans="20:23" x14ac:dyDescent="0.2">
      <c r="T914" s="109"/>
      <c r="U914" s="109"/>
      <c r="V914" s="97"/>
      <c r="W914" s="109"/>
    </row>
    <row r="915" spans="20:23" x14ac:dyDescent="0.2">
      <c r="T915" s="109"/>
      <c r="U915" s="109"/>
      <c r="V915" s="97"/>
      <c r="W915" s="109"/>
    </row>
    <row r="916" spans="20:23" x14ac:dyDescent="0.2">
      <c r="T916" s="109"/>
      <c r="U916" s="109"/>
      <c r="V916" s="97"/>
      <c r="W916" s="109"/>
    </row>
    <row r="917" spans="20:23" x14ac:dyDescent="0.2">
      <c r="T917" s="109"/>
      <c r="U917" s="109"/>
      <c r="V917" s="97"/>
      <c r="W917" s="109"/>
    </row>
    <row r="918" spans="20:23" x14ac:dyDescent="0.2">
      <c r="T918" s="109"/>
      <c r="U918" s="109"/>
      <c r="V918" s="97"/>
      <c r="W918" s="109"/>
    </row>
    <row r="919" spans="20:23" x14ac:dyDescent="0.2">
      <c r="T919" s="109"/>
      <c r="U919" s="109"/>
      <c r="V919" s="97"/>
      <c r="W919" s="109"/>
    </row>
    <row r="920" spans="20:23" x14ac:dyDescent="0.2">
      <c r="T920" s="109"/>
      <c r="U920" s="109"/>
      <c r="V920" s="97"/>
      <c r="W920" s="109"/>
    </row>
    <row r="921" spans="20:23" x14ac:dyDescent="0.2">
      <c r="T921" s="109"/>
      <c r="U921" s="109"/>
      <c r="V921" s="97"/>
      <c r="W921" s="109"/>
    </row>
    <row r="922" spans="20:23" x14ac:dyDescent="0.2">
      <c r="T922" s="109"/>
      <c r="U922" s="109"/>
      <c r="V922" s="97"/>
      <c r="W922" s="109"/>
    </row>
    <row r="923" spans="20:23" x14ac:dyDescent="0.2">
      <c r="T923" s="109"/>
      <c r="U923" s="109"/>
      <c r="V923" s="97"/>
      <c r="W923" s="109"/>
    </row>
    <row r="924" spans="20:23" x14ac:dyDescent="0.2">
      <c r="T924" s="109"/>
      <c r="U924" s="109"/>
      <c r="V924" s="97"/>
      <c r="W924" s="109"/>
    </row>
    <row r="925" spans="20:23" x14ac:dyDescent="0.2">
      <c r="T925" s="109"/>
      <c r="U925" s="109"/>
      <c r="V925" s="97"/>
      <c r="W925" s="109"/>
    </row>
    <row r="926" spans="20:23" x14ac:dyDescent="0.2">
      <c r="T926" s="109"/>
      <c r="U926" s="109"/>
      <c r="V926" s="97"/>
      <c r="W926" s="109"/>
    </row>
    <row r="927" spans="20:23" x14ac:dyDescent="0.2">
      <c r="T927" s="109"/>
      <c r="U927" s="109"/>
      <c r="V927" s="97"/>
      <c r="W927" s="109"/>
    </row>
    <row r="928" spans="20:23" x14ac:dyDescent="0.2">
      <c r="T928" s="109"/>
      <c r="U928" s="109"/>
      <c r="V928" s="97"/>
      <c r="W928" s="109"/>
    </row>
    <row r="929" spans="20:23" x14ac:dyDescent="0.2">
      <c r="T929" s="109"/>
      <c r="U929" s="109"/>
      <c r="V929" s="97"/>
      <c r="W929" s="109"/>
    </row>
    <row r="930" spans="20:23" x14ac:dyDescent="0.2">
      <c r="T930" s="109"/>
      <c r="U930" s="109"/>
      <c r="V930" s="97"/>
      <c r="W930" s="109"/>
    </row>
    <row r="931" spans="20:23" x14ac:dyDescent="0.2">
      <c r="T931" s="109"/>
      <c r="U931" s="109"/>
      <c r="V931" s="97"/>
      <c r="W931" s="109"/>
    </row>
    <row r="932" spans="20:23" x14ac:dyDescent="0.2">
      <c r="T932" s="109"/>
      <c r="U932" s="109"/>
      <c r="V932" s="97"/>
      <c r="W932" s="109"/>
    </row>
    <row r="933" spans="20:23" x14ac:dyDescent="0.2">
      <c r="T933" s="109"/>
      <c r="U933" s="109"/>
      <c r="V933" s="97"/>
      <c r="W933" s="109"/>
    </row>
    <row r="934" spans="20:23" x14ac:dyDescent="0.2">
      <c r="T934" s="109"/>
      <c r="U934" s="109"/>
      <c r="V934" s="97"/>
      <c r="W934" s="109"/>
    </row>
    <row r="935" spans="20:23" x14ac:dyDescent="0.2">
      <c r="T935" s="109"/>
      <c r="U935" s="109"/>
      <c r="V935" s="97"/>
      <c r="W935" s="109"/>
    </row>
    <row r="936" spans="20:23" x14ac:dyDescent="0.2">
      <c r="T936" s="109"/>
      <c r="U936" s="109"/>
      <c r="V936" s="97"/>
      <c r="W936" s="109"/>
    </row>
    <row r="937" spans="20:23" x14ac:dyDescent="0.2">
      <c r="T937" s="109"/>
      <c r="U937" s="109"/>
      <c r="V937" s="97"/>
      <c r="W937" s="109"/>
    </row>
    <row r="938" spans="20:23" x14ac:dyDescent="0.2">
      <c r="T938" s="109"/>
      <c r="U938" s="109"/>
      <c r="V938" s="97"/>
      <c r="W938" s="109"/>
    </row>
    <row r="939" spans="20:23" x14ac:dyDescent="0.2">
      <c r="T939" s="109"/>
      <c r="U939" s="109"/>
      <c r="V939" s="97"/>
      <c r="W939" s="109"/>
    </row>
    <row r="940" spans="20:23" x14ac:dyDescent="0.2">
      <c r="T940" s="109"/>
      <c r="U940" s="109"/>
      <c r="V940" s="97"/>
      <c r="W940" s="109"/>
    </row>
    <row r="941" spans="20:23" x14ac:dyDescent="0.2">
      <c r="T941" s="109"/>
      <c r="U941" s="109"/>
      <c r="V941" s="97"/>
      <c r="W941" s="109"/>
    </row>
    <row r="942" spans="20:23" x14ac:dyDescent="0.2">
      <c r="T942" s="109"/>
      <c r="U942" s="109"/>
      <c r="V942" s="97"/>
      <c r="W942" s="109"/>
    </row>
    <row r="943" spans="20:23" x14ac:dyDescent="0.2">
      <c r="T943" s="109"/>
      <c r="U943" s="109"/>
      <c r="V943" s="97"/>
      <c r="W943" s="109"/>
    </row>
    <row r="944" spans="20:23" x14ac:dyDescent="0.2">
      <c r="T944" s="109"/>
      <c r="U944" s="109"/>
      <c r="V944" s="97"/>
      <c r="W944" s="109"/>
    </row>
    <row r="945" spans="20:23" x14ac:dyDescent="0.2">
      <c r="T945" s="109"/>
      <c r="U945" s="109"/>
      <c r="V945" s="97"/>
      <c r="W945" s="109"/>
    </row>
    <row r="946" spans="20:23" x14ac:dyDescent="0.2">
      <c r="T946" s="109"/>
      <c r="U946" s="109"/>
      <c r="V946" s="97"/>
      <c r="W946" s="109"/>
    </row>
    <row r="947" spans="20:23" x14ac:dyDescent="0.2">
      <c r="T947" s="109"/>
      <c r="U947" s="109"/>
      <c r="V947" s="97"/>
      <c r="W947" s="109"/>
    </row>
    <row r="948" spans="20:23" x14ac:dyDescent="0.2">
      <c r="T948" s="109"/>
      <c r="U948" s="109"/>
      <c r="V948" s="97"/>
      <c r="W948" s="109"/>
    </row>
    <row r="949" spans="20:23" x14ac:dyDescent="0.2">
      <c r="T949" s="109"/>
      <c r="U949" s="109"/>
      <c r="V949" s="97"/>
      <c r="W949" s="109"/>
    </row>
    <row r="950" spans="20:23" x14ac:dyDescent="0.2">
      <c r="T950" s="109"/>
      <c r="U950" s="109"/>
      <c r="V950" s="97"/>
      <c r="W950" s="109"/>
    </row>
    <row r="951" spans="20:23" x14ac:dyDescent="0.2">
      <c r="T951" s="109"/>
      <c r="U951" s="109"/>
      <c r="V951" s="97"/>
      <c r="W951" s="109"/>
    </row>
    <row r="952" spans="20:23" x14ac:dyDescent="0.2">
      <c r="T952" s="109"/>
      <c r="U952" s="109"/>
      <c r="V952" s="97"/>
      <c r="W952" s="109"/>
    </row>
    <row r="953" spans="20:23" x14ac:dyDescent="0.2">
      <c r="T953" s="109"/>
      <c r="U953" s="109"/>
      <c r="V953" s="97"/>
      <c r="W953" s="109"/>
    </row>
    <row r="954" spans="20:23" x14ac:dyDescent="0.2">
      <c r="T954" s="109"/>
      <c r="U954" s="109"/>
      <c r="V954" s="97"/>
      <c r="W954" s="109"/>
    </row>
    <row r="955" spans="20:23" x14ac:dyDescent="0.2">
      <c r="T955" s="109"/>
      <c r="U955" s="109"/>
      <c r="V955" s="97"/>
      <c r="W955" s="109"/>
    </row>
    <row r="956" spans="20:23" x14ac:dyDescent="0.2">
      <c r="T956" s="109"/>
      <c r="U956" s="109"/>
      <c r="V956" s="97"/>
      <c r="W956" s="109"/>
    </row>
    <row r="957" spans="20:23" x14ac:dyDescent="0.2">
      <c r="T957" s="109"/>
      <c r="U957" s="109"/>
      <c r="V957" s="97"/>
      <c r="W957" s="109"/>
    </row>
    <row r="958" spans="20:23" x14ac:dyDescent="0.2">
      <c r="T958" s="109"/>
      <c r="U958" s="109"/>
      <c r="V958" s="97"/>
      <c r="W958" s="109"/>
    </row>
    <row r="959" spans="20:23" x14ac:dyDescent="0.2">
      <c r="T959" s="109"/>
      <c r="U959" s="109"/>
      <c r="V959" s="97"/>
      <c r="W959" s="109"/>
    </row>
    <row r="960" spans="20:23" x14ac:dyDescent="0.2">
      <c r="T960" s="109"/>
      <c r="U960" s="109"/>
      <c r="V960" s="97"/>
      <c r="W960" s="109"/>
    </row>
    <row r="961" spans="20:23" x14ac:dyDescent="0.2">
      <c r="T961" s="109"/>
      <c r="U961" s="109"/>
      <c r="V961" s="97"/>
      <c r="W961" s="109"/>
    </row>
    <row r="962" spans="20:23" x14ac:dyDescent="0.2">
      <c r="T962" s="109"/>
      <c r="U962" s="109"/>
      <c r="V962" s="97"/>
      <c r="W962" s="109"/>
    </row>
    <row r="963" spans="20:23" x14ac:dyDescent="0.2">
      <c r="T963" s="109"/>
      <c r="U963" s="109"/>
      <c r="V963" s="97"/>
      <c r="W963" s="109"/>
    </row>
    <row r="964" spans="20:23" x14ac:dyDescent="0.2">
      <c r="T964" s="109"/>
      <c r="U964" s="109"/>
      <c r="V964" s="97"/>
      <c r="W964" s="109"/>
    </row>
    <row r="965" spans="20:23" x14ac:dyDescent="0.2">
      <c r="T965" s="109"/>
      <c r="U965" s="109"/>
      <c r="V965" s="97"/>
      <c r="W965" s="109"/>
    </row>
    <row r="966" spans="20:23" x14ac:dyDescent="0.2">
      <c r="T966" s="109"/>
      <c r="U966" s="109"/>
      <c r="V966" s="97"/>
      <c r="W966" s="109"/>
    </row>
    <row r="967" spans="20:23" x14ac:dyDescent="0.2">
      <c r="T967" s="109"/>
      <c r="U967" s="109"/>
      <c r="V967" s="97"/>
      <c r="W967" s="109"/>
    </row>
    <row r="968" spans="20:23" x14ac:dyDescent="0.2">
      <c r="T968" s="109"/>
      <c r="U968" s="109"/>
      <c r="V968" s="97"/>
      <c r="W968" s="109"/>
    </row>
    <row r="969" spans="20:23" x14ac:dyDescent="0.2">
      <c r="T969" s="109"/>
      <c r="U969" s="109"/>
      <c r="V969" s="97"/>
      <c r="W969" s="109"/>
    </row>
    <row r="970" spans="20:23" x14ac:dyDescent="0.2">
      <c r="T970" s="109"/>
      <c r="U970" s="109"/>
      <c r="V970" s="97"/>
      <c r="W970" s="109"/>
    </row>
    <row r="971" spans="20:23" x14ac:dyDescent="0.2">
      <c r="T971" s="109"/>
      <c r="U971" s="109"/>
      <c r="V971" s="97"/>
      <c r="W971" s="109"/>
    </row>
    <row r="972" spans="20:23" x14ac:dyDescent="0.2">
      <c r="T972" s="109"/>
      <c r="U972" s="109"/>
      <c r="V972" s="97"/>
      <c r="W972" s="109"/>
    </row>
    <row r="973" spans="20:23" x14ac:dyDescent="0.2">
      <c r="T973" s="109"/>
      <c r="U973" s="109"/>
      <c r="V973" s="97"/>
      <c r="W973" s="109"/>
    </row>
    <row r="974" spans="20:23" x14ac:dyDescent="0.2">
      <c r="T974" s="109"/>
      <c r="U974" s="109"/>
      <c r="V974" s="97"/>
      <c r="W974" s="109"/>
    </row>
    <row r="975" spans="20:23" x14ac:dyDescent="0.2">
      <c r="T975" s="109"/>
      <c r="U975" s="109"/>
      <c r="V975" s="97"/>
      <c r="W975" s="109"/>
    </row>
    <row r="976" spans="20:23" x14ac:dyDescent="0.2">
      <c r="T976" s="109"/>
      <c r="U976" s="109"/>
      <c r="V976" s="97"/>
      <c r="W976" s="109"/>
    </row>
    <row r="977" spans="20:23" x14ac:dyDescent="0.2">
      <c r="T977" s="109"/>
      <c r="U977" s="109"/>
      <c r="V977" s="97"/>
      <c r="W977" s="109"/>
    </row>
    <row r="978" spans="20:23" x14ac:dyDescent="0.2">
      <c r="T978" s="109"/>
      <c r="U978" s="109"/>
      <c r="V978" s="97"/>
      <c r="W978" s="109"/>
    </row>
    <row r="979" spans="20:23" x14ac:dyDescent="0.2">
      <c r="T979" s="109"/>
      <c r="U979" s="109"/>
      <c r="V979" s="97"/>
      <c r="W979" s="109"/>
    </row>
    <row r="980" spans="20:23" x14ac:dyDescent="0.2">
      <c r="T980" s="109"/>
      <c r="U980" s="109"/>
      <c r="V980" s="97"/>
      <c r="W980" s="109"/>
    </row>
    <row r="981" spans="20:23" x14ac:dyDescent="0.2">
      <c r="T981" s="109"/>
      <c r="U981" s="109"/>
      <c r="V981" s="97"/>
      <c r="W981" s="109"/>
    </row>
    <row r="982" spans="20:23" x14ac:dyDescent="0.2">
      <c r="T982" s="109"/>
      <c r="U982" s="109"/>
      <c r="V982" s="97"/>
      <c r="W982" s="109"/>
    </row>
    <row r="983" spans="20:23" x14ac:dyDescent="0.2">
      <c r="T983" s="109"/>
      <c r="U983" s="109"/>
      <c r="V983" s="97"/>
      <c r="W983" s="109"/>
    </row>
    <row r="984" spans="20:23" x14ac:dyDescent="0.2">
      <c r="T984" s="109"/>
      <c r="U984" s="109"/>
      <c r="V984" s="97"/>
      <c r="W984" s="109"/>
    </row>
    <row r="985" spans="20:23" x14ac:dyDescent="0.2">
      <c r="T985" s="109"/>
      <c r="U985" s="109"/>
      <c r="V985" s="97"/>
      <c r="W985" s="109"/>
    </row>
    <row r="986" spans="20:23" x14ac:dyDescent="0.2">
      <c r="T986" s="109"/>
      <c r="U986" s="109"/>
      <c r="V986" s="97"/>
      <c r="W986" s="109"/>
    </row>
    <row r="987" spans="20:23" x14ac:dyDescent="0.2">
      <c r="T987" s="109"/>
      <c r="U987" s="109"/>
      <c r="V987" s="97"/>
      <c r="W987" s="109"/>
    </row>
    <row r="988" spans="20:23" x14ac:dyDescent="0.2">
      <c r="T988" s="109"/>
      <c r="U988" s="109"/>
      <c r="V988" s="97"/>
      <c r="W988" s="109"/>
    </row>
    <row r="989" spans="20:23" x14ac:dyDescent="0.2">
      <c r="T989" s="109"/>
      <c r="U989" s="109"/>
      <c r="V989" s="97"/>
      <c r="W989" s="109"/>
    </row>
    <row r="990" spans="20:23" x14ac:dyDescent="0.2">
      <c r="T990" s="109"/>
      <c r="U990" s="109"/>
      <c r="V990" s="97"/>
      <c r="W990" s="109"/>
    </row>
    <row r="991" spans="20:23" x14ac:dyDescent="0.2">
      <c r="T991" s="109"/>
      <c r="U991" s="109"/>
      <c r="V991" s="97"/>
      <c r="W991" s="109"/>
    </row>
    <row r="992" spans="20:23" x14ac:dyDescent="0.2">
      <c r="T992" s="109"/>
      <c r="U992" s="109"/>
      <c r="V992" s="97"/>
      <c r="W992" s="109"/>
    </row>
    <row r="993" spans="20:23" x14ac:dyDescent="0.2">
      <c r="T993" s="109"/>
      <c r="U993" s="109"/>
      <c r="V993" s="97"/>
      <c r="W993" s="109"/>
    </row>
    <row r="994" spans="20:23" x14ac:dyDescent="0.2">
      <c r="T994" s="109"/>
      <c r="U994" s="109"/>
      <c r="V994" s="97"/>
      <c r="W994" s="109"/>
    </row>
    <row r="995" spans="20:23" x14ac:dyDescent="0.2">
      <c r="T995" s="109"/>
      <c r="U995" s="109"/>
      <c r="V995" s="97"/>
      <c r="W995" s="109"/>
    </row>
    <row r="996" spans="20:23" x14ac:dyDescent="0.2">
      <c r="T996" s="109"/>
      <c r="U996" s="109"/>
      <c r="V996" s="97"/>
      <c r="W996" s="109"/>
    </row>
    <row r="997" spans="20:23" x14ac:dyDescent="0.2">
      <c r="T997" s="109"/>
      <c r="U997" s="109"/>
      <c r="V997" s="97"/>
      <c r="W997" s="109"/>
    </row>
    <row r="998" spans="20:23" x14ac:dyDescent="0.2">
      <c r="T998" s="109"/>
      <c r="U998" s="109"/>
      <c r="V998" s="97"/>
      <c r="W998" s="109"/>
    </row>
    <row r="999" spans="20:23" x14ac:dyDescent="0.2">
      <c r="T999" s="109"/>
      <c r="U999" s="109"/>
      <c r="V999" s="97"/>
      <c r="W999" s="109"/>
    </row>
    <row r="1000" spans="20:23" x14ac:dyDescent="0.2">
      <c r="T1000" s="109"/>
      <c r="U1000" s="109"/>
      <c r="V1000" s="97"/>
      <c r="W1000" s="109"/>
    </row>
    <row r="1001" spans="20:23" x14ac:dyDescent="0.2">
      <c r="T1001" s="109"/>
      <c r="U1001" s="109"/>
      <c r="V1001" s="97"/>
      <c r="W1001" s="109"/>
    </row>
    <row r="1002" spans="20:23" x14ac:dyDescent="0.2">
      <c r="T1002" s="109"/>
      <c r="U1002" s="109"/>
      <c r="V1002" s="97"/>
      <c r="W1002" s="109"/>
    </row>
    <row r="1003" spans="20:23" x14ac:dyDescent="0.2">
      <c r="T1003" s="109"/>
      <c r="U1003" s="109"/>
      <c r="V1003" s="97"/>
      <c r="W1003" s="109"/>
    </row>
    <row r="1004" spans="20:23" x14ac:dyDescent="0.2">
      <c r="T1004" s="109"/>
      <c r="U1004" s="109"/>
      <c r="V1004" s="97"/>
      <c r="W1004" s="109"/>
    </row>
    <row r="1005" spans="20:23" x14ac:dyDescent="0.2">
      <c r="T1005" s="109"/>
      <c r="U1005" s="109"/>
      <c r="V1005" s="97"/>
      <c r="W1005" s="109"/>
    </row>
    <row r="1006" spans="20:23" x14ac:dyDescent="0.2">
      <c r="T1006" s="109"/>
      <c r="U1006" s="109"/>
      <c r="V1006" s="97"/>
      <c r="W1006" s="109"/>
    </row>
    <row r="1007" spans="20:23" x14ac:dyDescent="0.2">
      <c r="T1007" s="109"/>
      <c r="U1007" s="109"/>
      <c r="V1007" s="97"/>
      <c r="W1007" s="109"/>
    </row>
    <row r="1008" spans="20:23" x14ac:dyDescent="0.2">
      <c r="T1008" s="109"/>
      <c r="U1008" s="109"/>
      <c r="V1008" s="97"/>
      <c r="W1008" s="109"/>
    </row>
    <row r="1009" spans="20:23" x14ac:dyDescent="0.2">
      <c r="T1009" s="109"/>
      <c r="U1009" s="109"/>
      <c r="V1009" s="97"/>
      <c r="W1009" s="109"/>
    </row>
    <row r="1010" spans="20:23" x14ac:dyDescent="0.2">
      <c r="T1010" s="109"/>
      <c r="U1010" s="109"/>
      <c r="V1010" s="97"/>
      <c r="W1010" s="109"/>
    </row>
    <row r="1011" spans="20:23" x14ac:dyDescent="0.2">
      <c r="T1011" s="109"/>
      <c r="U1011" s="109"/>
      <c r="V1011" s="97"/>
      <c r="W1011" s="109"/>
    </row>
    <row r="1012" spans="20:23" x14ac:dyDescent="0.2">
      <c r="T1012" s="109"/>
      <c r="U1012" s="109"/>
      <c r="V1012" s="97"/>
      <c r="W1012" s="109"/>
    </row>
    <row r="1013" spans="20:23" x14ac:dyDescent="0.2">
      <c r="T1013" s="109"/>
      <c r="U1013" s="109"/>
      <c r="V1013" s="97"/>
      <c r="W1013" s="109"/>
    </row>
    <row r="1014" spans="20:23" x14ac:dyDescent="0.2">
      <c r="T1014" s="109"/>
      <c r="U1014" s="109"/>
      <c r="V1014" s="97"/>
      <c r="W1014" s="109"/>
    </row>
    <row r="1015" spans="20:23" x14ac:dyDescent="0.2">
      <c r="T1015" s="109"/>
      <c r="U1015" s="109"/>
      <c r="V1015" s="97"/>
      <c r="W1015" s="109"/>
    </row>
    <row r="1016" spans="20:23" x14ac:dyDescent="0.2">
      <c r="T1016" s="109"/>
      <c r="U1016" s="109"/>
      <c r="V1016" s="97"/>
      <c r="W1016" s="109"/>
    </row>
    <row r="1017" spans="20:23" x14ac:dyDescent="0.2">
      <c r="T1017" s="109"/>
      <c r="U1017" s="109"/>
      <c r="V1017" s="97"/>
      <c r="W1017" s="109"/>
    </row>
    <row r="1018" spans="20:23" x14ac:dyDescent="0.2">
      <c r="T1018" s="109"/>
      <c r="U1018" s="109"/>
      <c r="V1018" s="97"/>
      <c r="W1018" s="109"/>
    </row>
    <row r="1019" spans="20:23" x14ac:dyDescent="0.2">
      <c r="T1019" s="109"/>
      <c r="U1019" s="109"/>
      <c r="V1019" s="97"/>
      <c r="W1019" s="109"/>
    </row>
    <row r="1020" spans="20:23" x14ac:dyDescent="0.2">
      <c r="T1020" s="109"/>
      <c r="U1020" s="109"/>
      <c r="V1020" s="97"/>
      <c r="W1020" s="109"/>
    </row>
    <row r="1021" spans="20:23" x14ac:dyDescent="0.2">
      <c r="T1021" s="109"/>
      <c r="U1021" s="109"/>
      <c r="V1021" s="97"/>
      <c r="W1021" s="109"/>
    </row>
    <row r="1022" spans="20:23" x14ac:dyDescent="0.2">
      <c r="T1022" s="109"/>
      <c r="U1022" s="109"/>
      <c r="V1022" s="97"/>
      <c r="W1022" s="109"/>
    </row>
    <row r="1023" spans="20:23" x14ac:dyDescent="0.2">
      <c r="T1023" s="109"/>
      <c r="U1023" s="109"/>
      <c r="V1023" s="97"/>
      <c r="W1023" s="109"/>
    </row>
    <row r="1024" spans="20:23" x14ac:dyDescent="0.2">
      <c r="T1024" s="109"/>
      <c r="U1024" s="109"/>
      <c r="V1024" s="97"/>
      <c r="W1024" s="109"/>
    </row>
    <row r="1025" spans="20:23" x14ac:dyDescent="0.2">
      <c r="T1025" s="109"/>
      <c r="U1025" s="109"/>
      <c r="V1025" s="97"/>
      <c r="W1025" s="109"/>
    </row>
    <row r="1026" spans="20:23" x14ac:dyDescent="0.2">
      <c r="T1026" s="109"/>
      <c r="U1026" s="109"/>
      <c r="V1026" s="97"/>
      <c r="W1026" s="109"/>
    </row>
    <row r="1027" spans="20:23" x14ac:dyDescent="0.2">
      <c r="T1027" s="109"/>
      <c r="U1027" s="109"/>
      <c r="V1027" s="97"/>
      <c r="W1027" s="109"/>
    </row>
    <row r="1028" spans="20:23" x14ac:dyDescent="0.2">
      <c r="T1028" s="109"/>
      <c r="U1028" s="109"/>
      <c r="V1028" s="97"/>
      <c r="W1028" s="109"/>
    </row>
    <row r="1029" spans="20:23" x14ac:dyDescent="0.2">
      <c r="T1029" s="109"/>
      <c r="U1029" s="109"/>
      <c r="V1029" s="97"/>
      <c r="W1029" s="109"/>
    </row>
    <row r="1030" spans="20:23" x14ac:dyDescent="0.2">
      <c r="T1030" s="109"/>
      <c r="U1030" s="109"/>
      <c r="V1030" s="97"/>
      <c r="W1030" s="109"/>
    </row>
    <row r="1031" spans="20:23" x14ac:dyDescent="0.2">
      <c r="T1031" s="109"/>
      <c r="U1031" s="109"/>
      <c r="V1031" s="97"/>
      <c r="W1031" s="109"/>
    </row>
    <row r="1032" spans="20:23" x14ac:dyDescent="0.2">
      <c r="T1032" s="109"/>
      <c r="U1032" s="109"/>
      <c r="V1032" s="97"/>
      <c r="W1032" s="109"/>
    </row>
    <row r="1033" spans="20:23" x14ac:dyDescent="0.2">
      <c r="T1033" s="109"/>
      <c r="U1033" s="109"/>
      <c r="V1033" s="97"/>
      <c r="W1033" s="109"/>
    </row>
    <row r="1034" spans="20:23" x14ac:dyDescent="0.2">
      <c r="T1034" s="109"/>
      <c r="U1034" s="109"/>
      <c r="V1034" s="97"/>
      <c r="W1034" s="109"/>
    </row>
    <row r="1035" spans="20:23" x14ac:dyDescent="0.2">
      <c r="T1035" s="109"/>
      <c r="U1035" s="109"/>
      <c r="V1035" s="97"/>
      <c r="W1035" s="109"/>
    </row>
    <row r="1036" spans="20:23" x14ac:dyDescent="0.2">
      <c r="T1036" s="109"/>
      <c r="U1036" s="109"/>
      <c r="V1036" s="97"/>
      <c r="W1036" s="109"/>
    </row>
    <row r="1037" spans="20:23" x14ac:dyDescent="0.2">
      <c r="T1037" s="109"/>
      <c r="U1037" s="109"/>
      <c r="V1037" s="97"/>
      <c r="W1037" s="109"/>
    </row>
    <row r="1038" spans="20:23" x14ac:dyDescent="0.2">
      <c r="T1038" s="109"/>
      <c r="U1038" s="109"/>
      <c r="V1038" s="97"/>
      <c r="W1038" s="109"/>
    </row>
    <row r="1039" spans="20:23" x14ac:dyDescent="0.2">
      <c r="T1039" s="109"/>
      <c r="U1039" s="109"/>
      <c r="V1039" s="97"/>
      <c r="W1039" s="109"/>
    </row>
    <row r="1040" spans="20:23" x14ac:dyDescent="0.2">
      <c r="T1040" s="109"/>
      <c r="U1040" s="109"/>
      <c r="V1040" s="97"/>
      <c r="W1040" s="109"/>
    </row>
    <row r="1041" spans="20:23" x14ac:dyDescent="0.2">
      <c r="T1041" s="109"/>
      <c r="U1041" s="109"/>
      <c r="V1041" s="97"/>
      <c r="W1041" s="109"/>
    </row>
    <row r="1042" spans="20:23" x14ac:dyDescent="0.2">
      <c r="T1042" s="109"/>
      <c r="U1042" s="109"/>
      <c r="V1042" s="97"/>
      <c r="W1042" s="109"/>
    </row>
    <row r="1043" spans="20:23" x14ac:dyDescent="0.2">
      <c r="T1043" s="109"/>
      <c r="U1043" s="109"/>
      <c r="V1043" s="97"/>
      <c r="W1043" s="109"/>
    </row>
    <row r="1044" spans="20:23" x14ac:dyDescent="0.2">
      <c r="T1044" s="109"/>
      <c r="U1044" s="109"/>
      <c r="V1044" s="97"/>
      <c r="W1044" s="109"/>
    </row>
    <row r="1045" spans="20:23" x14ac:dyDescent="0.2">
      <c r="T1045" s="109"/>
      <c r="U1045" s="109"/>
      <c r="V1045" s="97"/>
      <c r="W1045" s="109"/>
    </row>
    <row r="1046" spans="20:23" x14ac:dyDescent="0.2">
      <c r="T1046" s="109"/>
      <c r="U1046" s="109"/>
      <c r="V1046" s="97"/>
      <c r="W1046" s="109"/>
    </row>
    <row r="1047" spans="20:23" x14ac:dyDescent="0.2">
      <c r="T1047" s="109"/>
      <c r="U1047" s="109"/>
      <c r="V1047" s="97"/>
      <c r="W1047" s="109"/>
    </row>
    <row r="1048" spans="20:23" x14ac:dyDescent="0.2">
      <c r="T1048" s="109"/>
      <c r="U1048" s="109"/>
      <c r="V1048" s="97"/>
      <c r="W1048" s="109"/>
    </row>
    <row r="1049" spans="20:23" x14ac:dyDescent="0.2">
      <c r="T1049" s="109"/>
      <c r="U1049" s="109"/>
      <c r="V1049" s="97"/>
      <c r="W1049" s="109"/>
    </row>
    <row r="1050" spans="20:23" x14ac:dyDescent="0.2">
      <c r="T1050" s="109"/>
      <c r="U1050" s="109"/>
      <c r="V1050" s="97"/>
      <c r="W1050" s="109"/>
    </row>
    <row r="1051" spans="20:23" x14ac:dyDescent="0.2">
      <c r="T1051" s="109"/>
      <c r="U1051" s="109"/>
      <c r="V1051" s="97"/>
      <c r="W1051" s="109"/>
    </row>
    <row r="1052" spans="20:23" x14ac:dyDescent="0.2">
      <c r="T1052" s="109"/>
      <c r="U1052" s="109"/>
      <c r="V1052" s="97"/>
      <c r="W1052" s="109"/>
    </row>
    <row r="1053" spans="20:23" x14ac:dyDescent="0.2">
      <c r="T1053" s="109"/>
      <c r="U1053" s="109"/>
      <c r="V1053" s="97"/>
      <c r="W1053" s="109"/>
    </row>
    <row r="1054" spans="20:23" x14ac:dyDescent="0.2">
      <c r="T1054" s="109"/>
      <c r="U1054" s="109"/>
      <c r="V1054" s="97"/>
      <c r="W1054" s="109"/>
    </row>
    <row r="1055" spans="20:23" x14ac:dyDescent="0.2">
      <c r="T1055" s="109"/>
      <c r="U1055" s="109"/>
      <c r="V1055" s="97"/>
      <c r="W1055" s="109"/>
    </row>
    <row r="1056" spans="20:23" x14ac:dyDescent="0.2">
      <c r="T1056" s="109"/>
      <c r="U1056" s="109"/>
      <c r="V1056" s="97"/>
      <c r="W1056" s="109"/>
    </row>
    <row r="1057" spans="20:23" x14ac:dyDescent="0.2">
      <c r="T1057" s="109"/>
      <c r="U1057" s="109"/>
      <c r="V1057" s="97"/>
      <c r="W1057" s="109"/>
    </row>
    <row r="1058" spans="20:23" x14ac:dyDescent="0.2">
      <c r="T1058" s="109"/>
      <c r="U1058" s="109"/>
      <c r="V1058" s="97"/>
      <c r="W1058" s="109"/>
    </row>
    <row r="1059" spans="20:23" x14ac:dyDescent="0.2">
      <c r="T1059" s="109"/>
      <c r="U1059" s="109"/>
      <c r="V1059" s="97"/>
      <c r="W1059" s="109"/>
    </row>
    <row r="1060" spans="20:23" x14ac:dyDescent="0.2">
      <c r="T1060" s="109"/>
      <c r="U1060" s="109"/>
      <c r="V1060" s="97"/>
      <c r="W1060" s="109"/>
    </row>
    <row r="1061" spans="20:23" x14ac:dyDescent="0.2">
      <c r="T1061" s="109"/>
      <c r="U1061" s="109"/>
      <c r="V1061" s="97"/>
      <c r="W1061" s="109"/>
    </row>
    <row r="1062" spans="20:23" x14ac:dyDescent="0.2">
      <c r="T1062" s="109"/>
      <c r="U1062" s="109"/>
      <c r="V1062" s="97"/>
      <c r="W1062" s="109"/>
    </row>
    <row r="1063" spans="20:23" x14ac:dyDescent="0.2">
      <c r="T1063" s="109"/>
      <c r="U1063" s="109"/>
      <c r="V1063" s="97"/>
      <c r="W1063" s="109"/>
    </row>
    <row r="1064" spans="20:23" x14ac:dyDescent="0.2">
      <c r="T1064" s="109"/>
      <c r="U1064" s="109"/>
      <c r="V1064" s="97"/>
      <c r="W1064" s="109"/>
    </row>
    <row r="1065" spans="20:23" x14ac:dyDescent="0.2">
      <c r="T1065" s="109"/>
      <c r="U1065" s="109"/>
      <c r="V1065" s="97"/>
      <c r="W1065" s="109"/>
    </row>
    <row r="1066" spans="20:23" x14ac:dyDescent="0.2">
      <c r="T1066" s="109"/>
      <c r="U1066" s="109"/>
      <c r="V1066" s="97"/>
      <c r="W1066" s="109"/>
    </row>
    <row r="1067" spans="20:23" x14ac:dyDescent="0.2">
      <c r="T1067" s="109"/>
      <c r="U1067" s="109"/>
      <c r="V1067" s="97"/>
      <c r="W1067" s="109"/>
    </row>
    <row r="1068" spans="20:23" x14ac:dyDescent="0.2">
      <c r="T1068" s="109"/>
      <c r="U1068" s="109"/>
      <c r="V1068" s="97"/>
      <c r="W1068" s="109"/>
    </row>
    <row r="1069" spans="20:23" x14ac:dyDescent="0.2">
      <c r="T1069" s="109"/>
      <c r="U1069" s="109"/>
      <c r="V1069" s="97"/>
      <c r="W1069" s="109"/>
    </row>
    <row r="1070" spans="20:23" x14ac:dyDescent="0.2">
      <c r="T1070" s="109"/>
      <c r="U1070" s="109"/>
      <c r="V1070" s="97"/>
      <c r="W1070" s="109"/>
    </row>
    <row r="1071" spans="20:23" x14ac:dyDescent="0.2">
      <c r="T1071" s="109"/>
      <c r="U1071" s="109"/>
      <c r="V1071" s="97"/>
      <c r="W1071" s="109"/>
    </row>
    <row r="1072" spans="20:23" x14ac:dyDescent="0.2">
      <c r="T1072" s="109"/>
      <c r="U1072" s="109"/>
      <c r="V1072" s="97"/>
      <c r="W1072" s="109"/>
    </row>
    <row r="1073" spans="20:23" x14ac:dyDescent="0.2">
      <c r="T1073" s="109"/>
      <c r="U1073" s="109"/>
      <c r="V1073" s="97"/>
      <c r="W1073" s="109"/>
    </row>
    <row r="1074" spans="20:23" x14ac:dyDescent="0.2">
      <c r="T1074" s="109"/>
      <c r="U1074" s="109"/>
      <c r="V1074" s="97"/>
      <c r="W1074" s="109"/>
    </row>
    <row r="1075" spans="20:23" x14ac:dyDescent="0.2">
      <c r="T1075" s="109"/>
      <c r="U1075" s="109"/>
      <c r="V1075" s="97"/>
      <c r="W1075" s="109"/>
    </row>
    <row r="1076" spans="20:23" x14ac:dyDescent="0.2">
      <c r="T1076" s="109"/>
      <c r="U1076" s="109"/>
      <c r="V1076" s="97"/>
      <c r="W1076" s="109"/>
    </row>
    <row r="1077" spans="20:23" x14ac:dyDescent="0.2">
      <c r="T1077" s="109"/>
      <c r="U1077" s="109"/>
      <c r="V1077" s="97"/>
      <c r="W1077" s="109"/>
    </row>
    <row r="1078" spans="20:23" x14ac:dyDescent="0.2">
      <c r="T1078" s="109"/>
      <c r="U1078" s="109"/>
      <c r="V1078" s="97"/>
      <c r="W1078" s="109"/>
    </row>
    <row r="1079" spans="20:23" x14ac:dyDescent="0.2">
      <c r="T1079" s="109"/>
      <c r="U1079" s="109"/>
      <c r="V1079" s="97"/>
      <c r="W1079" s="109"/>
    </row>
    <row r="1080" spans="20:23" x14ac:dyDescent="0.2">
      <c r="T1080" s="109"/>
      <c r="U1080" s="109"/>
      <c r="V1080" s="97"/>
      <c r="W1080" s="109"/>
    </row>
    <row r="1081" spans="20:23" x14ac:dyDescent="0.2">
      <c r="T1081" s="109"/>
      <c r="U1081" s="109"/>
      <c r="V1081" s="97"/>
      <c r="W1081" s="109"/>
    </row>
    <row r="1082" spans="20:23" x14ac:dyDescent="0.2">
      <c r="T1082" s="109"/>
      <c r="U1082" s="109"/>
      <c r="V1082" s="97"/>
      <c r="W1082" s="109"/>
    </row>
    <row r="1083" spans="20:23" x14ac:dyDescent="0.2">
      <c r="T1083" s="109"/>
      <c r="U1083" s="109"/>
      <c r="V1083" s="97"/>
      <c r="W1083" s="109"/>
    </row>
    <row r="1084" spans="20:23" x14ac:dyDescent="0.2">
      <c r="T1084" s="109"/>
      <c r="U1084" s="109"/>
      <c r="V1084" s="97"/>
      <c r="W1084" s="109"/>
    </row>
    <row r="1085" spans="20:23" x14ac:dyDescent="0.2">
      <c r="T1085" s="109"/>
      <c r="U1085" s="109"/>
      <c r="V1085" s="97"/>
      <c r="W1085" s="109"/>
    </row>
    <row r="1086" spans="20:23" x14ac:dyDescent="0.2">
      <c r="T1086" s="109"/>
      <c r="U1086" s="109"/>
      <c r="V1086" s="97"/>
      <c r="W1086" s="109"/>
    </row>
    <row r="1087" spans="20:23" x14ac:dyDescent="0.2">
      <c r="T1087" s="109"/>
      <c r="U1087" s="109"/>
      <c r="V1087" s="97"/>
      <c r="W1087" s="109"/>
    </row>
    <row r="1088" spans="20:23" x14ac:dyDescent="0.2">
      <c r="T1088" s="109"/>
      <c r="U1088" s="109"/>
      <c r="V1088" s="97"/>
      <c r="W1088" s="109"/>
    </row>
    <row r="1089" spans="20:23" x14ac:dyDescent="0.2">
      <c r="T1089" s="109"/>
      <c r="U1089" s="109"/>
      <c r="V1089" s="97"/>
      <c r="W1089" s="109"/>
    </row>
    <row r="1090" spans="20:23" x14ac:dyDescent="0.2">
      <c r="T1090" s="109"/>
      <c r="U1090" s="109"/>
      <c r="V1090" s="97"/>
      <c r="W1090" s="109"/>
    </row>
    <row r="1091" spans="20:23" x14ac:dyDescent="0.2">
      <c r="T1091" s="109"/>
      <c r="U1091" s="109"/>
      <c r="V1091" s="97"/>
      <c r="W1091" s="109"/>
    </row>
    <row r="1092" spans="20:23" x14ac:dyDescent="0.2">
      <c r="T1092" s="109"/>
      <c r="U1092" s="109"/>
      <c r="V1092" s="97"/>
      <c r="W1092" s="109"/>
    </row>
    <row r="1093" spans="20:23" x14ac:dyDescent="0.2">
      <c r="T1093" s="109"/>
      <c r="U1093" s="109"/>
      <c r="V1093" s="97"/>
      <c r="W1093" s="109"/>
    </row>
    <row r="1094" spans="20:23" x14ac:dyDescent="0.2">
      <c r="T1094" s="109"/>
      <c r="U1094" s="109"/>
      <c r="V1094" s="97"/>
      <c r="W1094" s="109"/>
    </row>
    <row r="1095" spans="20:23" x14ac:dyDescent="0.2">
      <c r="T1095" s="109"/>
      <c r="U1095" s="109"/>
      <c r="V1095" s="97"/>
      <c r="W1095" s="109"/>
    </row>
    <row r="1096" spans="20:23" x14ac:dyDescent="0.2">
      <c r="T1096" s="109"/>
      <c r="U1096" s="109"/>
      <c r="V1096" s="97"/>
      <c r="W1096" s="109"/>
    </row>
    <row r="1097" spans="20:23" x14ac:dyDescent="0.2">
      <c r="T1097" s="109"/>
      <c r="U1097" s="109"/>
      <c r="V1097" s="97"/>
      <c r="W1097" s="109"/>
    </row>
    <row r="1098" spans="20:23" x14ac:dyDescent="0.2">
      <c r="T1098" s="109"/>
      <c r="U1098" s="109"/>
      <c r="V1098" s="97"/>
      <c r="W1098" s="109"/>
    </row>
    <row r="1099" spans="20:23" x14ac:dyDescent="0.2">
      <c r="T1099" s="109"/>
      <c r="U1099" s="109"/>
      <c r="V1099" s="97"/>
      <c r="W1099" s="109"/>
    </row>
    <row r="1100" spans="20:23" x14ac:dyDescent="0.2">
      <c r="T1100" s="109"/>
      <c r="U1100" s="109"/>
      <c r="V1100" s="97"/>
      <c r="W1100" s="109"/>
    </row>
    <row r="1101" spans="20:23" x14ac:dyDescent="0.2">
      <c r="T1101" s="109"/>
      <c r="U1101" s="109"/>
      <c r="V1101" s="97"/>
      <c r="W1101" s="109"/>
    </row>
    <row r="1102" spans="20:23" x14ac:dyDescent="0.2">
      <c r="T1102" s="109"/>
      <c r="U1102" s="109"/>
      <c r="V1102" s="97"/>
      <c r="W1102" s="109"/>
    </row>
    <row r="1103" spans="20:23" x14ac:dyDescent="0.2">
      <c r="T1103" s="109"/>
      <c r="U1103" s="109"/>
      <c r="V1103" s="97"/>
      <c r="W1103" s="109"/>
    </row>
    <row r="1104" spans="20:23" x14ac:dyDescent="0.2">
      <c r="T1104" s="109"/>
      <c r="U1104" s="109"/>
      <c r="V1104" s="97"/>
      <c r="W1104" s="109"/>
    </row>
    <row r="1105" spans="20:23" x14ac:dyDescent="0.2">
      <c r="T1105" s="109"/>
      <c r="U1105" s="109"/>
      <c r="V1105" s="97"/>
      <c r="W1105" s="109"/>
    </row>
    <row r="1106" spans="20:23" x14ac:dyDescent="0.2">
      <c r="T1106" s="109"/>
      <c r="U1106" s="109"/>
      <c r="V1106" s="97"/>
      <c r="W1106" s="109"/>
    </row>
    <row r="1107" spans="20:23" x14ac:dyDescent="0.2">
      <c r="T1107" s="109"/>
      <c r="U1107" s="109"/>
      <c r="V1107" s="97"/>
      <c r="W1107" s="109"/>
    </row>
    <row r="1108" spans="20:23" x14ac:dyDescent="0.2">
      <c r="T1108" s="109"/>
      <c r="U1108" s="109"/>
      <c r="V1108" s="97"/>
      <c r="W1108" s="109"/>
    </row>
    <row r="1109" spans="20:23" x14ac:dyDescent="0.2">
      <c r="T1109" s="109"/>
      <c r="U1109" s="109"/>
      <c r="V1109" s="97"/>
      <c r="W1109" s="109"/>
    </row>
    <row r="1110" spans="20:23" x14ac:dyDescent="0.2">
      <c r="T1110" s="109"/>
      <c r="U1110" s="109"/>
      <c r="V1110" s="97"/>
      <c r="W1110" s="109"/>
    </row>
    <row r="1111" spans="20:23" x14ac:dyDescent="0.2">
      <c r="T1111" s="109"/>
      <c r="U1111" s="109"/>
      <c r="V1111" s="97"/>
      <c r="W1111" s="109"/>
    </row>
    <row r="1112" spans="20:23" x14ac:dyDescent="0.2">
      <c r="T1112" s="109"/>
      <c r="U1112" s="109"/>
      <c r="V1112" s="97"/>
      <c r="W1112" s="109"/>
    </row>
    <row r="1113" spans="20:23" x14ac:dyDescent="0.2">
      <c r="T1113" s="109"/>
      <c r="U1113" s="109"/>
      <c r="V1113" s="97"/>
      <c r="W1113" s="109"/>
    </row>
    <row r="1114" spans="20:23" x14ac:dyDescent="0.2">
      <c r="T1114" s="109"/>
      <c r="U1114" s="109"/>
      <c r="V1114" s="97"/>
      <c r="W1114" s="109"/>
    </row>
    <row r="1115" spans="20:23" x14ac:dyDescent="0.2">
      <c r="T1115" s="109"/>
      <c r="U1115" s="109"/>
      <c r="V1115" s="97"/>
      <c r="W1115" s="109"/>
    </row>
    <row r="1116" spans="20:23" x14ac:dyDescent="0.2">
      <c r="T1116" s="109"/>
      <c r="U1116" s="109"/>
      <c r="V1116" s="97"/>
      <c r="W1116" s="109"/>
    </row>
    <row r="1117" spans="20:23" x14ac:dyDescent="0.2">
      <c r="T1117" s="109"/>
      <c r="U1117" s="109"/>
      <c r="V1117" s="97"/>
      <c r="W1117" s="109"/>
    </row>
    <row r="1118" spans="20:23" x14ac:dyDescent="0.2">
      <c r="T1118" s="109"/>
      <c r="U1118" s="109"/>
      <c r="V1118" s="97"/>
      <c r="W1118" s="109"/>
    </row>
    <row r="1119" spans="20:23" x14ac:dyDescent="0.2">
      <c r="T1119" s="109"/>
      <c r="U1119" s="109"/>
      <c r="V1119" s="97"/>
      <c r="W1119" s="109"/>
    </row>
    <row r="1120" spans="20:23" x14ac:dyDescent="0.2">
      <c r="T1120" s="109"/>
      <c r="U1120" s="109"/>
      <c r="V1120" s="97"/>
      <c r="W1120" s="109"/>
    </row>
    <row r="1121" spans="20:23" x14ac:dyDescent="0.2">
      <c r="T1121" s="109"/>
      <c r="U1121" s="109"/>
      <c r="V1121" s="97"/>
      <c r="W1121" s="109"/>
    </row>
    <row r="1122" spans="20:23" x14ac:dyDescent="0.2">
      <c r="T1122" s="109"/>
      <c r="U1122" s="109"/>
      <c r="V1122" s="97"/>
      <c r="W1122" s="109"/>
    </row>
    <row r="1123" spans="20:23" x14ac:dyDescent="0.2">
      <c r="T1123" s="109"/>
      <c r="U1123" s="109"/>
      <c r="V1123" s="97"/>
      <c r="W1123" s="109"/>
    </row>
    <row r="1124" spans="20:23" x14ac:dyDescent="0.2">
      <c r="T1124" s="109"/>
      <c r="U1124" s="109"/>
      <c r="V1124" s="97"/>
      <c r="W1124" s="109"/>
    </row>
    <row r="1125" spans="20:23" x14ac:dyDescent="0.2">
      <c r="T1125" s="109"/>
      <c r="U1125" s="109"/>
      <c r="V1125" s="97"/>
      <c r="W1125" s="109"/>
    </row>
    <row r="1126" spans="20:23" x14ac:dyDescent="0.2">
      <c r="T1126" s="109"/>
      <c r="U1126" s="109"/>
      <c r="V1126" s="97"/>
      <c r="W1126" s="109"/>
    </row>
    <row r="1127" spans="20:23" x14ac:dyDescent="0.2">
      <c r="T1127" s="109"/>
      <c r="U1127" s="109"/>
      <c r="V1127" s="97"/>
      <c r="W1127" s="109"/>
    </row>
    <row r="1128" spans="20:23" x14ac:dyDescent="0.2">
      <c r="T1128" s="109"/>
      <c r="U1128" s="109"/>
      <c r="V1128" s="97"/>
      <c r="W1128" s="109"/>
    </row>
    <row r="1129" spans="20:23" x14ac:dyDescent="0.2">
      <c r="T1129" s="109"/>
      <c r="U1129" s="109"/>
      <c r="V1129" s="97"/>
      <c r="W1129" s="109"/>
    </row>
    <row r="1130" spans="20:23" x14ac:dyDescent="0.2">
      <c r="T1130" s="109"/>
      <c r="U1130" s="109"/>
      <c r="V1130" s="97"/>
      <c r="W1130" s="109"/>
    </row>
    <row r="1131" spans="20:23" x14ac:dyDescent="0.2">
      <c r="T1131" s="109"/>
      <c r="U1131" s="109"/>
      <c r="V1131" s="97"/>
      <c r="W1131" s="109"/>
    </row>
    <row r="1132" spans="20:23" x14ac:dyDescent="0.2">
      <c r="T1132" s="109"/>
      <c r="U1132" s="109"/>
      <c r="V1132" s="97"/>
      <c r="W1132" s="109"/>
    </row>
    <row r="1133" spans="20:23" x14ac:dyDescent="0.2">
      <c r="T1133" s="109"/>
      <c r="U1133" s="109"/>
      <c r="V1133" s="97"/>
      <c r="W1133" s="109"/>
    </row>
    <row r="1134" spans="20:23" x14ac:dyDescent="0.2">
      <c r="T1134" s="109"/>
      <c r="U1134" s="109"/>
      <c r="V1134" s="97"/>
      <c r="W1134" s="109"/>
    </row>
    <row r="1135" spans="20:23" x14ac:dyDescent="0.2">
      <c r="T1135" s="109"/>
      <c r="U1135" s="109"/>
      <c r="V1135" s="97"/>
      <c r="W1135" s="109"/>
    </row>
    <row r="1136" spans="20:23" x14ac:dyDescent="0.2">
      <c r="T1136" s="109"/>
      <c r="U1136" s="109"/>
      <c r="V1136" s="97"/>
      <c r="W1136" s="109"/>
    </row>
    <row r="1137" spans="20:23" x14ac:dyDescent="0.2">
      <c r="T1137" s="109"/>
      <c r="U1137" s="109"/>
      <c r="V1137" s="97"/>
      <c r="W1137" s="109"/>
    </row>
    <row r="1138" spans="20:23" x14ac:dyDescent="0.2">
      <c r="T1138" s="109"/>
      <c r="U1138" s="109"/>
      <c r="V1138" s="97"/>
      <c r="W1138" s="109"/>
    </row>
    <row r="1139" spans="20:23" x14ac:dyDescent="0.2">
      <c r="T1139" s="109"/>
      <c r="U1139" s="109"/>
      <c r="V1139" s="97"/>
      <c r="W1139" s="109"/>
    </row>
    <row r="1140" spans="20:23" x14ac:dyDescent="0.2">
      <c r="T1140" s="109"/>
      <c r="U1140" s="109"/>
      <c r="V1140" s="97"/>
      <c r="W1140" s="109"/>
    </row>
    <row r="1141" spans="20:23" x14ac:dyDescent="0.2">
      <c r="T1141" s="109"/>
      <c r="U1141" s="109"/>
      <c r="V1141" s="97"/>
      <c r="W1141" s="109"/>
    </row>
    <row r="1142" spans="20:23" x14ac:dyDescent="0.2">
      <c r="T1142" s="109"/>
      <c r="U1142" s="109"/>
      <c r="V1142" s="97"/>
      <c r="W1142" s="109"/>
    </row>
    <row r="1143" spans="20:23" x14ac:dyDescent="0.2">
      <c r="T1143" s="109"/>
      <c r="U1143" s="109"/>
      <c r="V1143" s="97"/>
      <c r="W1143" s="109"/>
    </row>
    <row r="1144" spans="20:23" x14ac:dyDescent="0.2">
      <c r="T1144" s="109"/>
      <c r="U1144" s="109"/>
      <c r="V1144" s="97"/>
      <c r="W1144" s="109"/>
    </row>
    <row r="1145" spans="20:23" x14ac:dyDescent="0.2">
      <c r="T1145" s="109"/>
      <c r="U1145" s="109"/>
      <c r="V1145" s="97"/>
      <c r="W1145" s="109"/>
    </row>
    <row r="1146" spans="20:23" x14ac:dyDescent="0.2">
      <c r="T1146" s="109"/>
      <c r="U1146" s="109"/>
      <c r="V1146" s="97"/>
      <c r="W1146" s="109"/>
    </row>
    <row r="1147" spans="20:23" x14ac:dyDescent="0.2">
      <c r="T1147" s="109"/>
      <c r="U1147" s="109"/>
      <c r="V1147" s="97"/>
      <c r="W1147" s="109"/>
    </row>
    <row r="1148" spans="20:23" x14ac:dyDescent="0.2">
      <c r="T1148" s="109"/>
      <c r="U1148" s="109"/>
      <c r="V1148" s="97"/>
      <c r="W1148" s="109"/>
    </row>
    <row r="1149" spans="20:23" x14ac:dyDescent="0.2">
      <c r="T1149" s="109"/>
      <c r="U1149" s="109"/>
      <c r="V1149" s="97"/>
      <c r="W1149" s="109"/>
    </row>
    <row r="1150" spans="20:23" x14ac:dyDescent="0.2">
      <c r="T1150" s="109"/>
      <c r="U1150" s="109"/>
      <c r="V1150" s="97"/>
      <c r="W1150" s="109"/>
    </row>
    <row r="1151" spans="20:23" x14ac:dyDescent="0.2">
      <c r="T1151" s="109"/>
      <c r="U1151" s="109"/>
      <c r="V1151" s="97"/>
      <c r="W1151" s="109"/>
    </row>
    <row r="1152" spans="20:23" x14ac:dyDescent="0.2">
      <c r="T1152" s="109"/>
      <c r="U1152" s="109"/>
      <c r="V1152" s="97"/>
      <c r="W1152" s="109"/>
    </row>
    <row r="1153" spans="20:23" x14ac:dyDescent="0.2">
      <c r="T1153" s="109"/>
      <c r="U1153" s="109"/>
      <c r="V1153" s="97"/>
      <c r="W1153" s="109"/>
    </row>
    <row r="1154" spans="20:23" x14ac:dyDescent="0.2">
      <c r="T1154" s="109"/>
      <c r="U1154" s="109"/>
      <c r="V1154" s="97"/>
      <c r="W1154" s="109"/>
    </row>
    <row r="1155" spans="20:23" x14ac:dyDescent="0.2">
      <c r="T1155" s="109"/>
      <c r="U1155" s="109"/>
      <c r="V1155" s="97"/>
      <c r="W1155" s="109"/>
    </row>
    <row r="1156" spans="20:23" x14ac:dyDescent="0.2">
      <c r="T1156" s="109"/>
      <c r="U1156" s="109"/>
      <c r="V1156" s="97"/>
      <c r="W1156" s="109"/>
    </row>
    <row r="1157" spans="20:23" x14ac:dyDescent="0.2">
      <c r="T1157" s="109"/>
      <c r="U1157" s="109"/>
      <c r="V1157" s="97"/>
      <c r="W1157" s="109"/>
    </row>
    <row r="1158" spans="20:23" x14ac:dyDescent="0.2">
      <c r="T1158" s="109"/>
      <c r="U1158" s="109"/>
      <c r="V1158" s="97"/>
      <c r="W1158" s="109"/>
    </row>
    <row r="1159" spans="20:23" x14ac:dyDescent="0.2">
      <c r="T1159" s="109"/>
      <c r="U1159" s="109"/>
      <c r="V1159" s="97"/>
      <c r="W1159" s="109"/>
    </row>
    <row r="1160" spans="20:23" x14ac:dyDescent="0.2">
      <c r="T1160" s="109"/>
      <c r="U1160" s="109"/>
      <c r="V1160" s="97"/>
      <c r="W1160" s="109"/>
    </row>
    <row r="1161" spans="20:23" x14ac:dyDescent="0.2">
      <c r="T1161" s="109"/>
      <c r="U1161" s="109"/>
      <c r="V1161" s="97"/>
      <c r="W1161" s="109"/>
    </row>
    <row r="1162" spans="20:23" x14ac:dyDescent="0.2">
      <c r="T1162" s="109"/>
      <c r="U1162" s="109"/>
      <c r="V1162" s="97"/>
      <c r="W1162" s="109"/>
    </row>
    <row r="1163" spans="20:23" x14ac:dyDescent="0.2">
      <c r="T1163" s="109"/>
      <c r="U1163" s="109"/>
      <c r="V1163" s="97"/>
      <c r="W1163" s="109"/>
    </row>
    <row r="1164" spans="20:23" x14ac:dyDescent="0.2">
      <c r="T1164" s="109"/>
      <c r="U1164" s="109"/>
      <c r="V1164" s="97"/>
      <c r="W1164" s="109"/>
    </row>
    <row r="1165" spans="20:23" x14ac:dyDescent="0.2">
      <c r="T1165" s="109"/>
      <c r="U1165" s="109"/>
      <c r="V1165" s="97"/>
      <c r="W1165" s="109"/>
    </row>
    <row r="1166" spans="20:23" x14ac:dyDescent="0.2">
      <c r="T1166" s="109"/>
      <c r="U1166" s="109"/>
      <c r="V1166" s="97"/>
      <c r="W1166" s="109"/>
    </row>
    <row r="1167" spans="20:23" x14ac:dyDescent="0.2">
      <c r="T1167" s="109"/>
      <c r="U1167" s="109"/>
      <c r="V1167" s="97"/>
      <c r="W1167" s="109"/>
    </row>
    <row r="1168" spans="20:23" x14ac:dyDescent="0.2">
      <c r="T1168" s="109"/>
      <c r="U1168" s="109"/>
      <c r="V1168" s="97"/>
      <c r="W1168" s="109"/>
    </row>
    <row r="1169" spans="20:23" x14ac:dyDescent="0.2">
      <c r="T1169" s="109"/>
      <c r="U1169" s="109"/>
      <c r="V1169" s="97"/>
      <c r="W1169" s="109"/>
    </row>
    <row r="1170" spans="20:23" x14ac:dyDescent="0.2">
      <c r="T1170" s="109"/>
      <c r="U1170" s="109"/>
      <c r="V1170" s="97"/>
      <c r="W1170" s="109"/>
    </row>
    <row r="1171" spans="20:23" x14ac:dyDescent="0.2">
      <c r="T1171" s="109"/>
      <c r="U1171" s="109"/>
      <c r="V1171" s="97"/>
      <c r="W1171" s="109"/>
    </row>
    <row r="1172" spans="20:23" x14ac:dyDescent="0.2">
      <c r="T1172" s="109"/>
      <c r="U1172" s="109"/>
      <c r="V1172" s="97"/>
      <c r="W1172" s="109"/>
    </row>
    <row r="1173" spans="20:23" x14ac:dyDescent="0.2">
      <c r="T1173" s="109"/>
      <c r="U1173" s="109"/>
      <c r="V1173" s="97"/>
      <c r="W1173" s="109"/>
    </row>
    <row r="1174" spans="20:23" x14ac:dyDescent="0.2">
      <c r="T1174" s="109"/>
      <c r="U1174" s="109"/>
      <c r="V1174" s="97"/>
      <c r="W1174" s="109"/>
    </row>
    <row r="1175" spans="20:23" x14ac:dyDescent="0.2">
      <c r="T1175" s="109"/>
      <c r="U1175" s="109"/>
      <c r="V1175" s="97"/>
      <c r="W1175" s="109"/>
    </row>
    <row r="1176" spans="20:23" x14ac:dyDescent="0.2">
      <c r="T1176" s="109"/>
      <c r="U1176" s="109"/>
      <c r="V1176" s="97"/>
      <c r="W1176" s="109"/>
    </row>
    <row r="1177" spans="20:23" x14ac:dyDescent="0.2">
      <c r="T1177" s="109"/>
      <c r="U1177" s="109"/>
      <c r="V1177" s="97"/>
      <c r="W1177" s="109"/>
    </row>
    <row r="1178" spans="20:23" x14ac:dyDescent="0.2">
      <c r="T1178" s="109"/>
      <c r="U1178" s="109"/>
      <c r="V1178" s="97"/>
      <c r="W1178" s="109"/>
    </row>
    <row r="1179" spans="20:23" x14ac:dyDescent="0.2">
      <c r="T1179" s="109"/>
      <c r="U1179" s="109"/>
      <c r="V1179" s="97"/>
      <c r="W1179" s="109"/>
    </row>
    <row r="1180" spans="20:23" x14ac:dyDescent="0.2">
      <c r="T1180" s="109"/>
      <c r="U1180" s="109"/>
      <c r="V1180" s="97"/>
      <c r="W1180" s="109"/>
    </row>
    <row r="1181" spans="20:23" x14ac:dyDescent="0.2">
      <c r="T1181" s="109"/>
      <c r="U1181" s="109"/>
      <c r="V1181" s="97"/>
      <c r="W1181" s="109"/>
    </row>
    <row r="1182" spans="20:23" x14ac:dyDescent="0.2">
      <c r="T1182" s="109"/>
      <c r="U1182" s="109"/>
      <c r="V1182" s="97"/>
      <c r="W1182" s="109"/>
    </row>
    <row r="1183" spans="20:23" x14ac:dyDescent="0.2">
      <c r="T1183" s="109"/>
      <c r="U1183" s="109"/>
      <c r="V1183" s="97"/>
      <c r="W1183" s="109"/>
    </row>
    <row r="1184" spans="20:23" x14ac:dyDescent="0.2">
      <c r="T1184" s="109"/>
      <c r="U1184" s="109"/>
      <c r="V1184" s="97"/>
      <c r="W1184" s="109"/>
    </row>
  </sheetData>
  <mergeCells count="1">
    <mergeCell ref="A3:C3"/>
  </mergeCells>
  <phoneticPr fontId="0" type="noConversion"/>
  <printOptions horizontalCentered="1"/>
  <pageMargins left="0.5" right="0.5" top="0.75" bottom="0.75" header="0.5" footer="0.5"/>
  <pageSetup scale="98" orientation="portrait" horizontalDpi="300" verticalDpi="300" r:id="rId1"/>
  <headerFooter alignWithMargins="0">
    <oddFooter>&amp;L&amp;"Times New Roman,Regular"Source: Fall EIS File&amp;C&amp;"Times New Roman,Bold"D-6.0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D-6.0</vt:lpstr>
      <vt:lpstr>'D-6.0'!Print_Area</vt:lpstr>
    </vt:vector>
  </TitlesOfParts>
  <Company>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Salisbury University</dc:creator>
  <cp:lastModifiedBy>Robin Gunzelman</cp:lastModifiedBy>
  <cp:lastPrinted>2015-10-19T17:03:14Z</cp:lastPrinted>
  <dcterms:created xsi:type="dcterms:W3CDTF">2003-02-19T16:44:34Z</dcterms:created>
  <dcterms:modified xsi:type="dcterms:W3CDTF">2023-01-06T19:30:19Z</dcterms:modified>
</cp:coreProperties>
</file>