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O:\InstRes\FACTBOOK\2022-23\"/>
    </mc:Choice>
  </mc:AlternateContent>
  <xr:revisionPtr revIDLastSave="0" documentId="13_ncr:1_{97B65D7E-D979-4CAC-A5C7-86B48229E9DB}" xr6:coauthVersionLast="36" xr6:coauthVersionMax="36" xr10:uidLastSave="{00000000-0000-0000-0000-000000000000}"/>
  <bookViews>
    <workbookView xWindow="285" yWindow="-150" windowWidth="15105" windowHeight="8370" tabRatio="601" xr2:uid="{00000000-000D-0000-FFFF-FFFF00000000}"/>
  </bookViews>
  <sheets>
    <sheet name="D-3.0" sheetId="59988" r:id="rId1"/>
    <sheet name="Data for Figure 4" sheetId="59989" state="hidden" r:id="rId2"/>
  </sheets>
  <definedNames>
    <definedName name="_xlnm.Print_Area" localSheetId="0">'D-3.0'!$A$1:$J$57</definedName>
  </definedNames>
  <calcPr calcId="191029"/>
</workbook>
</file>

<file path=xl/calcChain.xml><?xml version="1.0" encoding="utf-8"?>
<calcChain xmlns="http://schemas.openxmlformats.org/spreadsheetml/2006/main">
  <c r="H13" i="59988" l="1"/>
  <c r="B13" i="59988" l="1"/>
  <c r="N47" i="59988" l="1"/>
  <c r="M47" i="59988"/>
  <c r="G10" i="59988"/>
  <c r="F10" i="59988"/>
  <c r="G9" i="59988"/>
  <c r="F9" i="59988"/>
  <c r="G14" i="59988"/>
  <c r="F14" i="59988"/>
  <c r="D10" i="59989"/>
  <c r="B15" i="59988"/>
  <c r="M44" i="59988" s="1"/>
  <c r="E10" i="59989"/>
  <c r="E9" i="59989"/>
  <c r="D9" i="59989"/>
  <c r="G5" i="59988"/>
  <c r="G6" i="59988"/>
  <c r="G7" i="59988"/>
  <c r="G8" i="59988"/>
  <c r="G11" i="59988"/>
  <c r="G12" i="59988"/>
  <c r="F5" i="59988"/>
  <c r="F11" i="59988"/>
  <c r="F6" i="59988"/>
  <c r="F7" i="59988"/>
  <c r="F8" i="59988"/>
  <c r="F12" i="59988"/>
  <c r="C13" i="59988"/>
  <c r="C15" i="59988" s="1"/>
  <c r="N44" i="59988" s="1"/>
  <c r="D13" i="59988"/>
  <c r="D15" i="59988" s="1"/>
  <c r="M46" i="59988" s="1"/>
  <c r="E13" i="59988"/>
  <c r="E15" i="59988" s="1"/>
  <c r="N46" i="59988" s="1"/>
  <c r="H11" i="59988" l="1"/>
  <c r="H12" i="59988"/>
  <c r="H8" i="59988"/>
  <c r="H7" i="59988"/>
  <c r="H6" i="59988"/>
  <c r="H14" i="59988"/>
  <c r="H10" i="59988"/>
  <c r="H9" i="59988"/>
  <c r="G13" i="59988"/>
  <c r="G15" i="59988" s="1"/>
  <c r="H5" i="59988"/>
  <c r="N48" i="59988"/>
  <c r="F13" i="59988"/>
  <c r="F15" i="59988" s="1"/>
  <c r="M48" i="59988"/>
  <c r="J10" i="59988" l="1"/>
  <c r="H15" i="59988"/>
  <c r="I13" i="59988" s="1"/>
  <c r="J12" i="59988"/>
  <c r="J13" i="59988"/>
  <c r="J8" i="59988"/>
  <c r="J9" i="59988"/>
  <c r="J6" i="59988"/>
  <c r="J11" i="59988"/>
  <c r="J7" i="59988"/>
  <c r="J5" i="59988"/>
  <c r="I8" i="59988" l="1"/>
  <c r="I11" i="59988"/>
  <c r="I9" i="59988"/>
  <c r="I10" i="59988"/>
  <c r="I12" i="59988"/>
  <c r="I5" i="59988"/>
  <c r="I15" i="59988"/>
  <c r="I7" i="59988"/>
  <c r="I6" i="59988"/>
  <c r="I14" i="59988"/>
</calcChain>
</file>

<file path=xl/sharedStrings.xml><?xml version="1.0" encoding="utf-8"?>
<sst xmlns="http://schemas.openxmlformats.org/spreadsheetml/2006/main" count="49" uniqueCount="35">
  <si>
    <t>White</t>
  </si>
  <si>
    <t>Table 3:</t>
  </si>
  <si>
    <t>Part-Time</t>
  </si>
  <si>
    <t>Total</t>
  </si>
  <si>
    <t>Percent</t>
  </si>
  <si>
    <t>Male</t>
  </si>
  <si>
    <t>Female</t>
  </si>
  <si>
    <t>Both Sexes</t>
  </si>
  <si>
    <t>African-American</t>
  </si>
  <si>
    <t xml:space="preserve">Hispanic </t>
  </si>
  <si>
    <t>Unknown</t>
  </si>
  <si>
    <t xml:space="preserve">  TOTAL</t>
  </si>
  <si>
    <t>Subtotal</t>
  </si>
  <si>
    <t>Full-Time</t>
  </si>
  <si>
    <t>Race/Ethnicity</t>
  </si>
  <si>
    <t>Figure 3:</t>
  </si>
  <si>
    <t xml:space="preserve">Figure 4: </t>
  </si>
  <si>
    <t>of Known</t>
  </si>
  <si>
    <t>Nonresident Alien</t>
  </si>
  <si>
    <t>Full-time</t>
  </si>
  <si>
    <t>male</t>
  </si>
  <si>
    <t>female</t>
  </si>
  <si>
    <t>American Indian/Alaskan Native</t>
  </si>
  <si>
    <t>Asian</t>
  </si>
  <si>
    <t>Native Hawaiian/Pacific Islander</t>
  </si>
  <si>
    <t>FtFT</t>
  </si>
  <si>
    <t>fff</t>
  </si>
  <si>
    <t>Two or More Races</t>
  </si>
  <si>
    <t>FT</t>
  </si>
  <si>
    <t>PT</t>
  </si>
  <si>
    <r>
      <t xml:space="preserve">Total </t>
    </r>
    <r>
      <rPr>
        <b/>
        <i/>
        <sz val="11"/>
        <rFont val="Arial"/>
        <family val="2"/>
      </rPr>
      <t xml:space="preserve">Undergraduate </t>
    </r>
    <r>
      <rPr>
        <b/>
        <sz val="11"/>
        <rFont val="Arial"/>
        <family val="2"/>
      </rPr>
      <t>Enrollment by Race/Ethnicity, Sex, and Status:  Fall 2022</t>
    </r>
  </si>
  <si>
    <r>
      <t>1</t>
    </r>
    <r>
      <rPr>
        <sz val="8"/>
        <rFont val="Arial"/>
        <family val="2"/>
      </rPr>
      <t>Percentages reported above the subtotal line represent the race/ethnicity proportion of the known race/ethnicity population.</t>
    </r>
  </si>
  <si>
    <r>
      <t>Total</t>
    </r>
    <r>
      <rPr>
        <b/>
        <i/>
        <sz val="9"/>
        <rFont val="Arial"/>
        <family val="2"/>
      </rPr>
      <t xml:space="preserve"> Undergraduate </t>
    </r>
    <r>
      <rPr>
        <b/>
        <sz val="9"/>
        <rFont val="Arial"/>
        <family val="2"/>
      </rPr>
      <t>Enrollment by Race &amp; Ethnicity:  Fall 2022 (Percent of Total)</t>
    </r>
  </si>
  <si>
    <r>
      <t xml:space="preserve">Undergraduate </t>
    </r>
    <r>
      <rPr>
        <b/>
        <sz val="9"/>
        <rFont val="Arial"/>
        <family val="2"/>
      </rPr>
      <t>Enrollment Comparison by Sex and Status:  Fall 2012 and Fall 2022</t>
    </r>
  </si>
  <si>
    <r>
      <t>of Total</t>
    </r>
    <r>
      <rPr>
        <b/>
        <vertAlign val="superscript"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</si>
</sst>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darkGray">
        <fgColor indexed="23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6" fillId="0" borderId="0" xfId="0" applyFont="1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165" fontId="7" fillId="0" borderId="0" xfId="1" applyNumberFormat="1" applyFont="1" applyBorder="1"/>
    <xf numFmtId="165" fontId="4" fillId="0" borderId="0" xfId="1" applyNumberFormat="1" applyFont="1" applyBorder="1"/>
    <xf numFmtId="165" fontId="4" fillId="0" borderId="4" xfId="1" applyNumberFormat="1" applyFont="1" applyBorder="1" applyAlignment="1">
      <alignment horizontal="right"/>
    </xf>
    <xf numFmtId="165" fontId="4" fillId="0" borderId="5" xfId="1" applyNumberFormat="1" applyFont="1" applyBorder="1" applyAlignment="1"/>
    <xf numFmtId="165" fontId="0" fillId="0" borderId="0" xfId="0" applyNumberFormat="1"/>
    <xf numFmtId="0" fontId="8" fillId="0" borderId="0" xfId="0" applyFont="1"/>
    <xf numFmtId="164" fontId="4" fillId="4" borderId="19" xfId="0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15" xfId="0" applyFont="1" applyFill="1" applyBorder="1" applyAlignment="1">
      <alignment horizontal="left" indent="1"/>
    </xf>
    <xf numFmtId="165" fontId="1" fillId="4" borderId="16" xfId="1" applyNumberFormat="1" applyFont="1" applyFill="1" applyBorder="1" applyAlignment="1">
      <alignment horizontal="right"/>
    </xf>
    <xf numFmtId="165" fontId="1" fillId="4" borderId="17" xfId="1" applyNumberFormat="1" applyFont="1" applyFill="1" applyBorder="1" applyAlignment="1"/>
    <xf numFmtId="165" fontId="1" fillId="4" borderId="16" xfId="1" applyNumberFormat="1" applyFont="1" applyFill="1" applyBorder="1"/>
    <xf numFmtId="165" fontId="1" fillId="4" borderId="18" xfId="1" applyNumberFormat="1" applyFont="1" applyFill="1" applyBorder="1"/>
    <xf numFmtId="165" fontId="1" fillId="4" borderId="17" xfId="1" applyNumberFormat="1" applyFont="1" applyFill="1" applyBorder="1"/>
    <xf numFmtId="165" fontId="1" fillId="4" borderId="19" xfId="1" applyNumberFormat="1" applyFont="1" applyFill="1" applyBorder="1" applyAlignment="1">
      <alignment horizontal="center"/>
    </xf>
    <xf numFmtId="164" fontId="1" fillId="4" borderId="19" xfId="0" applyNumberFormat="1" applyFont="1" applyFill="1" applyBorder="1"/>
    <xf numFmtId="0" fontId="1" fillId="0" borderId="0" xfId="2" applyFont="1"/>
    <xf numFmtId="0" fontId="1" fillId="0" borderId="0" xfId="0" applyFont="1" applyAlignment="1">
      <alignment horizontal="right"/>
    </xf>
    <xf numFmtId="0" fontId="12" fillId="0" borderId="0" xfId="0" applyFont="1"/>
    <xf numFmtId="164" fontId="1" fillId="0" borderId="0" xfId="0" applyNumberFormat="1" applyFont="1"/>
    <xf numFmtId="0" fontId="14" fillId="0" borderId="0" xfId="0" applyFont="1"/>
    <xf numFmtId="0" fontId="4" fillId="0" borderId="0" xfId="0" applyFont="1" applyAlignment="1">
      <alignment horizontal="center"/>
    </xf>
    <xf numFmtId="0" fontId="15" fillId="0" borderId="0" xfId="0" applyFont="1"/>
    <xf numFmtId="165" fontId="1" fillId="0" borderId="0" xfId="1" applyNumberFormat="1" applyFont="1" applyBorder="1"/>
    <xf numFmtId="41" fontId="1" fillId="0" borderId="0" xfId="0" applyNumberFormat="1" applyFont="1"/>
    <xf numFmtId="41" fontId="1" fillId="0" borderId="0" xfId="0" applyNumberFormat="1" applyFont="1" applyFill="1" applyBorder="1"/>
    <xf numFmtId="165" fontId="1" fillId="0" borderId="0" xfId="0" applyNumberFormat="1" applyFont="1"/>
    <xf numFmtId="0" fontId="1" fillId="4" borderId="25" xfId="0" applyFont="1" applyFill="1" applyBorder="1" applyAlignment="1">
      <alignment horizontal="left" indent="1"/>
    </xf>
    <xf numFmtId="165" fontId="1" fillId="4" borderId="26" xfId="1" applyNumberFormat="1" applyFont="1" applyFill="1" applyBorder="1" applyAlignment="1">
      <alignment horizontal="right"/>
    </xf>
    <xf numFmtId="165" fontId="1" fillId="4" borderId="27" xfId="1" applyNumberFormat="1" applyFont="1" applyFill="1" applyBorder="1" applyAlignment="1"/>
    <xf numFmtId="165" fontId="1" fillId="4" borderId="26" xfId="1" applyNumberFormat="1" applyFont="1" applyFill="1" applyBorder="1"/>
    <xf numFmtId="165" fontId="1" fillId="4" borderId="28" xfId="1" applyNumberFormat="1" applyFont="1" applyFill="1" applyBorder="1"/>
    <xf numFmtId="165" fontId="1" fillId="4" borderId="27" xfId="1" applyNumberFormat="1" applyFont="1" applyFill="1" applyBorder="1"/>
    <xf numFmtId="165" fontId="1" fillId="4" borderId="29" xfId="1" applyNumberFormat="1" applyFont="1" applyFill="1" applyBorder="1" applyAlignment="1">
      <alignment horizontal="center"/>
    </xf>
    <xf numFmtId="164" fontId="1" fillId="4" borderId="29" xfId="0" applyNumberFormat="1" applyFont="1" applyFill="1" applyBorder="1"/>
    <xf numFmtId="164" fontId="4" fillId="4" borderId="29" xfId="0" applyNumberFormat="1" applyFont="1" applyFill="1" applyBorder="1"/>
    <xf numFmtId="0" fontId="1" fillId="6" borderId="25" xfId="0" applyFont="1" applyFill="1" applyBorder="1" applyAlignment="1">
      <alignment horizontal="left" indent="1"/>
    </xf>
    <xf numFmtId="165" fontId="1" fillId="6" borderId="26" xfId="1" applyNumberFormat="1" applyFont="1" applyFill="1" applyBorder="1" applyAlignment="1">
      <alignment horizontal="right"/>
    </xf>
    <xf numFmtId="165" fontId="1" fillId="6" borderId="27" xfId="1" applyNumberFormat="1" applyFont="1" applyFill="1" applyBorder="1" applyAlignment="1"/>
    <xf numFmtId="165" fontId="1" fillId="6" borderId="26" xfId="1" applyNumberFormat="1" applyFont="1" applyFill="1" applyBorder="1"/>
    <xf numFmtId="165" fontId="1" fillId="6" borderId="28" xfId="1" applyNumberFormat="1" applyFont="1" applyFill="1" applyBorder="1"/>
    <xf numFmtId="165" fontId="1" fillId="6" borderId="27" xfId="1" applyNumberFormat="1" applyFont="1" applyFill="1" applyBorder="1"/>
    <xf numFmtId="165" fontId="1" fillId="6" borderId="29" xfId="1" applyNumberFormat="1" applyFont="1" applyFill="1" applyBorder="1" applyAlignment="1">
      <alignment horizontal="center"/>
    </xf>
    <xf numFmtId="164" fontId="1" fillId="6" borderId="29" xfId="0" applyNumberFormat="1" applyFont="1" applyFill="1" applyBorder="1"/>
    <xf numFmtId="164" fontId="4" fillId="6" borderId="29" xfId="0" applyNumberFormat="1" applyFont="1" applyFill="1" applyBorder="1"/>
    <xf numFmtId="0" fontId="1" fillId="6" borderId="21" xfId="0" applyFont="1" applyFill="1" applyBorder="1" applyAlignment="1">
      <alignment horizontal="left" indent="1"/>
    </xf>
    <xf numFmtId="165" fontId="1" fillId="6" borderId="22" xfId="1" applyNumberFormat="1" applyFont="1" applyFill="1" applyBorder="1" applyAlignment="1">
      <alignment horizontal="right"/>
    </xf>
    <xf numFmtId="165" fontId="1" fillId="6" borderId="23" xfId="1" applyNumberFormat="1" applyFont="1" applyFill="1" applyBorder="1" applyAlignment="1"/>
    <xf numFmtId="165" fontId="1" fillId="6" borderId="24" xfId="1" applyNumberFormat="1" applyFont="1" applyFill="1" applyBorder="1"/>
    <xf numFmtId="165" fontId="1" fillId="6" borderId="22" xfId="1" applyNumberFormat="1" applyFont="1" applyFill="1" applyBorder="1"/>
    <xf numFmtId="165" fontId="1" fillId="6" borderId="23" xfId="1" applyNumberFormat="1" applyFont="1" applyFill="1" applyBorder="1"/>
    <xf numFmtId="165" fontId="1" fillId="6" borderId="20" xfId="1" applyNumberFormat="1" applyFont="1" applyFill="1" applyBorder="1" applyAlignment="1">
      <alignment horizontal="center"/>
    </xf>
    <xf numFmtId="164" fontId="1" fillId="6" borderId="20" xfId="0" applyNumberFormat="1" applyFont="1" applyFill="1" applyBorder="1"/>
    <xf numFmtId="164" fontId="4" fillId="6" borderId="20" xfId="0" applyNumberFormat="1" applyFont="1" applyFill="1" applyBorder="1"/>
    <xf numFmtId="0" fontId="11" fillId="6" borderId="25" xfId="0" applyFont="1" applyFill="1" applyBorder="1" applyAlignment="1">
      <alignment horizontal="left" indent="1"/>
    </xf>
    <xf numFmtId="165" fontId="1" fillId="6" borderId="29" xfId="1" applyNumberFormat="1" applyFont="1" applyFill="1" applyBorder="1" applyAlignment="1">
      <alignment horizontal="right"/>
    </xf>
    <xf numFmtId="164" fontId="5" fillId="2" borderId="9" xfId="0" applyNumberFormat="1" applyFont="1" applyFill="1" applyBorder="1"/>
    <xf numFmtId="0" fontId="4" fillId="3" borderId="31" xfId="0" applyFont="1" applyFill="1" applyBorder="1" applyAlignment="1">
      <alignment horizontal="left"/>
    </xf>
    <xf numFmtId="165" fontId="4" fillId="3" borderId="32" xfId="1" applyNumberFormat="1" applyFont="1" applyFill="1" applyBorder="1" applyAlignment="1">
      <alignment horizontal="right"/>
    </xf>
    <xf numFmtId="165" fontId="4" fillId="3" borderId="33" xfId="1" applyNumberFormat="1" applyFont="1" applyFill="1" applyBorder="1" applyAlignment="1">
      <alignment horizontal="right"/>
    </xf>
    <xf numFmtId="164" fontId="4" fillId="3" borderId="30" xfId="0" applyNumberFormat="1" applyFont="1" applyFill="1" applyBorder="1"/>
    <xf numFmtId="0" fontId="1" fillId="0" borderId="6" xfId="0" applyFont="1" applyBorder="1" applyAlignment="1">
      <alignment horizontal="left" indent="1"/>
    </xf>
    <xf numFmtId="165" fontId="1" fillId="0" borderId="13" xfId="1" applyNumberFormat="1" applyFont="1" applyBorder="1"/>
    <xf numFmtId="165" fontId="1" fillId="0" borderId="10" xfId="1" applyNumberFormat="1" applyFont="1" applyBorder="1"/>
    <xf numFmtId="165" fontId="1" fillId="0" borderId="13" xfId="1" applyNumberFormat="1" applyFont="1" applyFill="1" applyBorder="1"/>
    <xf numFmtId="165" fontId="1" fillId="0" borderId="0" xfId="1" applyNumberFormat="1" applyFont="1" applyFill="1" applyBorder="1"/>
    <xf numFmtId="165" fontId="1" fillId="0" borderId="9" xfId="1" applyNumberFormat="1" applyFont="1" applyBorder="1" applyAlignment="1">
      <alignment horizontal="right"/>
    </xf>
    <xf numFmtId="164" fontId="1" fillId="0" borderId="9" xfId="0" applyNumberFormat="1" applyFont="1" applyBorder="1"/>
    <xf numFmtId="0" fontId="4" fillId="5" borderId="31" xfId="0" applyFont="1" applyFill="1" applyBorder="1"/>
    <xf numFmtId="165" fontId="4" fillId="5" borderId="32" xfId="1" applyNumberFormat="1" applyFont="1" applyFill="1" applyBorder="1" applyAlignment="1">
      <alignment horizontal="right"/>
    </xf>
    <xf numFmtId="165" fontId="4" fillId="5" borderId="33" xfId="1" applyNumberFormat="1" applyFont="1" applyFill="1" applyBorder="1" applyAlignment="1"/>
    <xf numFmtId="165" fontId="4" fillId="5" borderId="32" xfId="1" applyNumberFormat="1" applyFont="1" applyFill="1" applyBorder="1"/>
    <xf numFmtId="165" fontId="4" fillId="5" borderId="33" xfId="1" applyNumberFormat="1" applyFont="1" applyFill="1" applyBorder="1"/>
    <xf numFmtId="165" fontId="4" fillId="5" borderId="33" xfId="1" applyNumberFormat="1" applyFont="1" applyFill="1" applyBorder="1" applyAlignment="1">
      <alignment horizontal="right"/>
    </xf>
    <xf numFmtId="164" fontId="4" fillId="5" borderId="30" xfId="0" applyNumberFormat="1" applyFont="1" applyFill="1" applyBorder="1"/>
    <xf numFmtId="0" fontId="1" fillId="2" borderId="30" xfId="0" applyFont="1" applyFill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/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D-3.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85514734549988"/>
          <c:y val="8.5946573751451802E-2"/>
          <c:w val="0.61115036559233993"/>
          <c:h val="0.86178861788617889"/>
        </c:manualLayout>
      </c:layout>
      <c:ofPieChart>
        <c:ofPieType val="bar"/>
        <c:varyColors val="1"/>
        <c:ser>
          <c:idx val="0"/>
          <c:order val="0"/>
          <c:tx>
            <c:v>Total Institutional Enrollment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93-408F-B26B-7084E98EDB3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93-408F-B26B-7084E98EDB3F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93-408F-B26B-7084E98EDB3F}"/>
              </c:ext>
            </c:extLst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93-408F-B26B-7084E98EDB3F}"/>
              </c:ext>
            </c:extLst>
          </c:dPt>
          <c:dPt>
            <c:idx val="4"/>
            <c:bubble3D val="0"/>
            <c:spPr>
              <a:pattFill prst="horzBrick">
                <a:fgClr>
                  <a:srgbClr val="00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93-408F-B26B-7084E98EDB3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93-408F-B26B-7084E98EDB3F}"/>
              </c:ext>
            </c:extLst>
          </c:dPt>
          <c:dPt>
            <c:idx val="6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B93-408F-B26B-7084E98EDB3F}"/>
              </c:ext>
            </c:extLst>
          </c:dPt>
          <c:dPt>
            <c:idx val="7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B93-408F-B26B-7084E98EDB3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0-DB93-408F-B26B-7084E98EDB3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DB93-408F-B26B-7084E98EDB3F}"/>
              </c:ext>
            </c:extLst>
          </c:dPt>
          <c:dLbls>
            <c:dLbl>
              <c:idx val="0"/>
              <c:layout>
                <c:manualLayout>
                  <c:x val="-3.6979058416338327E-2"/>
                  <c:y val="4.2407747812011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93-408F-B26B-7084E98EDB3F}"/>
                </c:ext>
              </c:extLst>
            </c:dLbl>
            <c:dLbl>
              <c:idx val="1"/>
              <c:layout>
                <c:manualLayout>
                  <c:x val="-7.0861948137536518E-2"/>
                  <c:y val="5.76824238433610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93-408F-B26B-7084E98EDB3F}"/>
                </c:ext>
              </c:extLst>
            </c:dLbl>
            <c:dLbl>
              <c:idx val="2"/>
              <c:layout>
                <c:manualLayout>
                  <c:x val="-4.0590310302657452E-2"/>
                  <c:y val="-1.7030554107565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93-408F-B26B-7084E98EDB3F}"/>
                </c:ext>
              </c:extLst>
            </c:dLbl>
            <c:dLbl>
              <c:idx val="3"/>
              <c:layout>
                <c:manualLayout>
                  <c:x val="-2.9942145682160623E-2"/>
                  <c:y val="-7.951310964178259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93-408F-B26B-7084E98EDB3F}"/>
                </c:ext>
              </c:extLst>
            </c:dLbl>
            <c:dLbl>
              <c:idx val="4"/>
              <c:layout>
                <c:manualLayout>
                  <c:x val="-8.354721306568251E-2"/>
                  <c:y val="-9.25786163522012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93-408F-B26B-7084E98EDB3F}"/>
                </c:ext>
              </c:extLst>
            </c:dLbl>
            <c:dLbl>
              <c:idx val="5"/>
              <c:layout>
                <c:manualLayout>
                  <c:x val="6.7846491372166765E-2"/>
                  <c:y val="-0.111498257839721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93-408F-B26B-7084E98EDB3F}"/>
                </c:ext>
              </c:extLst>
            </c:dLbl>
            <c:dLbl>
              <c:idx val="6"/>
              <c:layout>
                <c:manualLayout>
                  <c:x val="2.7411504020968171E-2"/>
                  <c:y val="-1.39372822299651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93-408F-B26B-7084E98EDB3F}"/>
                </c:ext>
              </c:extLst>
            </c:dLbl>
            <c:dLbl>
              <c:idx val="7"/>
              <c:layout>
                <c:manualLayout>
                  <c:x val="7.4177097821047748E-3"/>
                  <c:y val="-4.64576074332171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93-408F-B26B-7084E98EDB3F}"/>
                </c:ext>
              </c:extLst>
            </c:dLbl>
            <c:dLbl>
              <c:idx val="8"/>
              <c:layout>
                <c:manualLayout>
                  <c:x val="9.2721372276309694E-3"/>
                  <c:y val="6.03948896631823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93-408F-B26B-7084E98EDB3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('D-3.0'!$A$5:$A$12,'D-3.0'!$A$14)</c:f>
              <c:strCache>
                <c:ptCount val="9"/>
                <c:pt idx="0">
                  <c:v>African-American</c:v>
                </c:pt>
                <c:pt idx="1">
                  <c:v>American Indian/Alaskan Native</c:v>
                </c:pt>
                <c:pt idx="2">
                  <c:v>Asian</c:v>
                </c:pt>
                <c:pt idx="3">
                  <c:v>Hispanic </c:v>
                </c:pt>
                <c:pt idx="4">
                  <c:v>Native Hawaiian/Pacific Islander</c:v>
                </c:pt>
                <c:pt idx="5">
                  <c:v>Two or More Races</c:v>
                </c:pt>
                <c:pt idx="6">
                  <c:v>White</c:v>
                </c:pt>
                <c:pt idx="7">
                  <c:v>Nonresident Alien</c:v>
                </c:pt>
                <c:pt idx="8">
                  <c:v>Unknown</c:v>
                </c:pt>
              </c:strCache>
            </c:strRef>
          </c:cat>
          <c:val>
            <c:numRef>
              <c:f>('D-3.0'!$I$5:$I$12,'D-3.0'!$I$14)</c:f>
              <c:numCache>
                <c:formatCode>0.0%</c:formatCode>
                <c:ptCount val="9"/>
                <c:pt idx="0">
                  <c:v>0.13671997491376608</c:v>
                </c:pt>
                <c:pt idx="1">
                  <c:v>4.7036688617121351E-3</c:v>
                </c:pt>
                <c:pt idx="2">
                  <c:v>3.339604891815616E-2</c:v>
                </c:pt>
                <c:pt idx="3">
                  <c:v>6.6008153026026972E-2</c:v>
                </c:pt>
                <c:pt idx="4">
                  <c:v>1.0975227343994983E-3</c:v>
                </c:pt>
                <c:pt idx="5">
                  <c:v>3.6061461273126372E-2</c:v>
                </c:pt>
                <c:pt idx="6">
                  <c:v>0.68595170899968638</c:v>
                </c:pt>
                <c:pt idx="7">
                  <c:v>9.0937597993101284E-3</c:v>
                </c:pt>
                <c:pt idx="8">
                  <c:v>2.6967701473816243E-2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93-408F-B26B-7084E98E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14634146341464"/>
          <c:y val="7.3170840633992471E-2"/>
          <c:w val="0.83231707317073167"/>
          <c:h val="0.688009090327123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for Figure 4'!$D$4</c:f>
              <c:strCache>
                <c:ptCount val="1"/>
                <c:pt idx="0">
                  <c:v>Male</c:v>
                </c:pt>
              </c:strCache>
            </c:strRef>
          </c:tx>
          <c:spPr>
            <a:gradFill rotWithShape="0">
              <a:gsLst>
                <a:gs pos="0">
                  <a:srgbClr val="CCFFFF">
                    <a:gamma/>
                    <a:shade val="85882"/>
                    <a:invGamma/>
                  </a:srgbClr>
                </a:gs>
                <a:gs pos="50000">
                  <a:srgbClr val="CCFFFF"/>
                </a:gs>
                <a:gs pos="100000">
                  <a:srgbClr val="CCFFFF">
                    <a:gamma/>
                    <a:shade val="8588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3.628049159731811E-2"/>
                  <c:y val="3.58823529411764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2-4526-8862-F8D1D108829C}"/>
                </c:ext>
              </c:extLst>
            </c:dLbl>
            <c:dLbl>
              <c:idx val="3"/>
              <c:layout>
                <c:manualLayout>
                  <c:x val="3.4755911731412722E-2"/>
                  <c:y val="3.18286243631310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2-4526-8862-F8D1D10882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'D-3.0'!$L$43:$L$48</c:f>
              <c:numCache>
                <c:formatCode>General</c:formatCode>
                <c:ptCount val="6"/>
                <c:pt idx="0">
                  <c:v>2012</c:v>
                </c:pt>
                <c:pt idx="1">
                  <c:v>2022</c:v>
                </c:pt>
                <c:pt idx="2">
                  <c:v>2012</c:v>
                </c:pt>
                <c:pt idx="3">
                  <c:v>2022</c:v>
                </c:pt>
                <c:pt idx="4">
                  <c:v>2012</c:v>
                </c:pt>
                <c:pt idx="5">
                  <c:v>2022</c:v>
                </c:pt>
              </c:numCache>
            </c:numRef>
          </c:cat>
          <c:val>
            <c:numRef>
              <c:f>'D-3.0'!$M$43:$M$48</c:f>
              <c:numCache>
                <c:formatCode>_(* #,##0_);_(* \(#,##0\);_(* "-"_);_(@_)</c:formatCode>
                <c:ptCount val="6"/>
                <c:pt idx="0" formatCode="_(* #,##0_);_(* \(#,##0\);_(* &quot;-&quot;??_);_(@_)">
                  <c:v>3130</c:v>
                </c:pt>
                <c:pt idx="1">
                  <c:v>2626</c:v>
                </c:pt>
                <c:pt idx="2" formatCode="_(* #,##0_);_(* \(#,##0\);_(* &quot;-&quot;??_);_(@_)">
                  <c:v>324</c:v>
                </c:pt>
                <c:pt idx="3">
                  <c:v>269</c:v>
                </c:pt>
                <c:pt idx="4" formatCode="_(* #,##0_);_(* \(#,##0\);_(* &quot;-&quot;??_);_(@_)">
                  <c:v>3454</c:v>
                </c:pt>
                <c:pt idx="5">
                  <c:v>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2-4526-8862-F8D1D108829C}"/>
            </c:ext>
          </c:extLst>
        </c:ser>
        <c:ser>
          <c:idx val="0"/>
          <c:order val="1"/>
          <c:tx>
            <c:strRef>
              <c:f>'Data for Figure 4'!$E$4</c:f>
              <c:strCache>
                <c:ptCount val="1"/>
                <c:pt idx="0">
                  <c:v>Female</c:v>
                </c:pt>
              </c:strCache>
            </c:strRef>
          </c:tx>
          <c:spPr>
            <a:gradFill rotWithShape="0">
              <a:gsLst>
                <a:gs pos="0">
                  <a:srgbClr val="99CC00">
                    <a:gamma/>
                    <a:shade val="82745"/>
                    <a:invGamma/>
                  </a:srgbClr>
                </a:gs>
                <a:gs pos="50000">
                  <a:srgbClr val="99CC00"/>
                </a:gs>
                <a:gs pos="100000">
                  <a:srgbClr val="99CC00">
                    <a:gamma/>
                    <a:shade val="8274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4266211391822468E-3"/>
                  <c:y val="-4.86163347228655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2-4526-8862-F8D1D108829C}"/>
                </c:ext>
              </c:extLst>
            </c:dLbl>
            <c:dLbl>
              <c:idx val="3"/>
              <c:layout>
                <c:manualLayout>
                  <c:x val="2.5007463522036047E-3"/>
                  <c:y val="-4.3833256137100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2-4526-8862-F8D1D108829C}"/>
                </c:ext>
              </c:extLst>
            </c:dLbl>
            <c:dLbl>
              <c:idx val="4"/>
              <c:layout>
                <c:manualLayout>
                  <c:x val="-3.8108955892709045E-3"/>
                  <c:y val="-5.47543990591305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C2-4526-8862-F8D1D10882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'D-3.0'!$L$43:$L$48</c:f>
              <c:numCache>
                <c:formatCode>General</c:formatCode>
                <c:ptCount val="6"/>
                <c:pt idx="0">
                  <c:v>2012</c:v>
                </c:pt>
                <c:pt idx="1">
                  <c:v>2022</c:v>
                </c:pt>
                <c:pt idx="2">
                  <c:v>2012</c:v>
                </c:pt>
                <c:pt idx="3">
                  <c:v>2022</c:v>
                </c:pt>
                <c:pt idx="4">
                  <c:v>2012</c:v>
                </c:pt>
                <c:pt idx="5">
                  <c:v>2022</c:v>
                </c:pt>
              </c:numCache>
            </c:numRef>
          </c:cat>
          <c:val>
            <c:numRef>
              <c:f>'D-3.0'!$N$43:$N$48</c:f>
              <c:numCache>
                <c:formatCode>_(* #,##0_);_(* \(#,##0\);_(* "-"_);_(@_)</c:formatCode>
                <c:ptCount val="6"/>
                <c:pt idx="0" formatCode="_(* #,##0_);_(* \(#,##0\);_(* &quot;-&quot;??_);_(@_)">
                  <c:v>4193</c:v>
                </c:pt>
                <c:pt idx="1">
                  <c:v>3227</c:v>
                </c:pt>
                <c:pt idx="2" formatCode="_(* #,##0_);_(* \(#,##0\);_(* &quot;-&quot;??_);_(@_)">
                  <c:v>322</c:v>
                </c:pt>
                <c:pt idx="3">
                  <c:v>256</c:v>
                </c:pt>
                <c:pt idx="4" formatCode="_(* #,##0_);_(* \(#,##0\);_(* &quot;-&quot;??_);_(@_)">
                  <c:v>4515</c:v>
                </c:pt>
                <c:pt idx="5">
                  <c:v>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2-4526-8862-F8D1D1088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33449456"/>
        <c:axId val="533445928"/>
      </c:barChart>
      <c:catAx>
        <c:axId val="5334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445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4459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Enrollment</a:t>
                </a:r>
              </a:p>
            </c:rich>
          </c:tx>
          <c:layout>
            <c:manualLayout>
              <c:xMode val="edge"/>
              <c:yMode val="edge"/>
              <c:x val="1.3719451735199766E-2"/>
              <c:y val="0.2957320273990141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449456"/>
        <c:crosses val="autoZero"/>
        <c:crossBetween val="between"/>
        <c:majorUnit val="1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3259259259259258"/>
          <c:y val="0.88287241533832661"/>
          <c:w val="0.18222222222222223"/>
          <c:h val="7.65155879905256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76200</xdr:rowOff>
    </xdr:from>
    <xdr:to>
      <xdr:col>9</xdr:col>
      <xdr:colOff>638175</xdr:colOff>
      <xdr:row>36</xdr:row>
      <xdr:rowOff>57150</xdr:rowOff>
    </xdr:to>
    <xdr:graphicFrame macro="">
      <xdr:nvGraphicFramePr>
        <xdr:cNvPr id="1106" name="Chart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38</xdr:row>
      <xdr:rowOff>38100</xdr:rowOff>
    </xdr:from>
    <xdr:to>
      <xdr:col>9</xdr:col>
      <xdr:colOff>628650</xdr:colOff>
      <xdr:row>57</xdr:row>
      <xdr:rowOff>85725</xdr:rowOff>
    </xdr:to>
    <xdr:graphicFrame macro="">
      <xdr:nvGraphicFramePr>
        <xdr:cNvPr id="1107" name="Chart 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0.47144</cdr:x>
      <cdr:y>0.0152</cdr:y>
    </cdr:from>
    <cdr:to>
      <cdr:x>0.66151</cdr:x>
      <cdr:y>0.07531</cdr:y>
    </cdr:to>
    <cdr:sp macro="" textlink="">
      <cdr:nvSpPr>
        <cdr:cNvPr id="22529" name="Rectangl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8042" y="50800"/>
          <a:ext cx="1197100" cy="1883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Arial"/>
              <a:cs typeface="Arial"/>
            </a:rPr>
            <a:t>Part-time</a:t>
          </a:r>
        </a:p>
      </cdr:txBody>
    </cdr:sp>
  </cdr:relSizeAnchor>
  <cdr:relSizeAnchor xmlns:cdr="http://schemas.openxmlformats.org/drawingml/2006/chartDrawing">
    <cdr:from>
      <cdr:x>0.76786</cdr:x>
      <cdr:y>0.0152</cdr:y>
    </cdr:from>
    <cdr:to>
      <cdr:x>0.91533</cdr:x>
      <cdr:y>0.07192</cdr:y>
    </cdr:to>
    <cdr:sp macro="" textlink="">
      <cdr:nvSpPr>
        <cdr:cNvPr id="2253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710" y="50800"/>
          <a:ext cx="930564" cy="176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Arial"/>
              <a:cs typeface="Arial"/>
            </a:rPr>
            <a:t>Total</a:t>
          </a:r>
        </a:p>
      </cdr:txBody>
    </cdr:sp>
  </cdr:relSizeAnchor>
  <cdr:relSizeAnchor xmlns:cdr="http://schemas.openxmlformats.org/drawingml/2006/chartDrawing">
    <cdr:from>
      <cdr:x>0.18611</cdr:x>
      <cdr:y>0.0152</cdr:y>
    </cdr:from>
    <cdr:to>
      <cdr:x>0.37912</cdr:x>
      <cdr:y>0.0741</cdr:y>
    </cdr:to>
    <cdr:sp macro="" textlink="">
      <cdr:nvSpPr>
        <cdr:cNvPr id="22531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326" y="50800"/>
          <a:ext cx="1210965" cy="18382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Arial"/>
              <a:cs typeface="Arial"/>
            </a:rPr>
            <a:t>Full-time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zoomScaleNormal="100" workbookViewId="0">
      <selection activeCell="M21" sqref="M21"/>
    </sheetView>
  </sheetViews>
  <sheetFormatPr defaultRowHeight="12.75" x14ac:dyDescent="0.2"/>
  <cols>
    <col min="1" max="1" width="29.42578125" style="2" customWidth="1"/>
    <col min="2" max="2" width="8" style="2" customWidth="1"/>
    <col min="3" max="3" width="7.85546875" style="2" customWidth="1"/>
    <col min="4" max="6" width="7.28515625" style="2" customWidth="1"/>
    <col min="7" max="7" width="7.7109375" style="2" customWidth="1"/>
    <col min="8" max="8" width="10.140625" style="19" bestFit="1" customWidth="1"/>
    <col min="9" max="9" width="9.42578125" style="2" bestFit="1" customWidth="1"/>
    <col min="10" max="10" width="10" style="2" bestFit="1" customWidth="1"/>
    <col min="11" max="11" width="9.140625" style="2"/>
    <col min="12" max="12" width="9.140625" style="12" customWidth="1"/>
    <col min="13" max="13" width="8.7109375" style="12" customWidth="1"/>
    <col min="14" max="14" width="10.42578125" style="12" customWidth="1"/>
    <col min="15" max="17" width="9.140625" style="12" customWidth="1"/>
    <col min="18" max="16384" width="9.140625" style="2"/>
  </cols>
  <sheetData>
    <row r="1" spans="1:17" ht="15" x14ac:dyDescent="0.25">
      <c r="A1" s="16" t="s">
        <v>1</v>
      </c>
      <c r="B1" s="17" t="s">
        <v>30</v>
      </c>
      <c r="C1" s="17"/>
      <c r="D1" s="17"/>
      <c r="E1" s="17"/>
      <c r="F1" s="17"/>
      <c r="G1" s="17"/>
      <c r="H1" s="18"/>
      <c r="I1" s="17"/>
      <c r="J1" s="17"/>
      <c r="L1" s="2"/>
      <c r="M1" s="2"/>
      <c r="N1" s="2"/>
      <c r="O1" s="2"/>
      <c r="P1" s="2"/>
      <c r="Q1" s="2"/>
    </row>
    <row r="2" spans="1:17" x14ac:dyDescent="0.2">
      <c r="J2" s="3"/>
      <c r="L2" s="2"/>
      <c r="M2" s="2"/>
      <c r="N2" s="2"/>
      <c r="O2" s="2"/>
      <c r="P2" s="2"/>
      <c r="Q2" s="2"/>
    </row>
    <row r="3" spans="1:17" x14ac:dyDescent="0.2">
      <c r="A3" s="88"/>
      <c r="B3" s="89" t="s">
        <v>13</v>
      </c>
      <c r="C3" s="90"/>
      <c r="D3" s="91" t="s">
        <v>2</v>
      </c>
      <c r="E3" s="90"/>
      <c r="F3" s="91" t="s">
        <v>3</v>
      </c>
      <c r="G3" s="90"/>
      <c r="H3" s="92" t="s">
        <v>3</v>
      </c>
      <c r="I3" s="93" t="s">
        <v>4</v>
      </c>
      <c r="J3" s="93" t="s">
        <v>4</v>
      </c>
      <c r="L3" s="2"/>
      <c r="M3" s="2"/>
      <c r="N3" s="2"/>
      <c r="O3" s="2"/>
      <c r="P3" s="2"/>
      <c r="Q3" s="2"/>
    </row>
    <row r="4" spans="1:17" ht="13.5" x14ac:dyDescent="0.2">
      <c r="A4" s="94" t="s">
        <v>14</v>
      </c>
      <c r="B4" s="95" t="s">
        <v>5</v>
      </c>
      <c r="C4" s="96" t="s">
        <v>6</v>
      </c>
      <c r="D4" s="95" t="s">
        <v>5</v>
      </c>
      <c r="E4" s="96" t="s">
        <v>6</v>
      </c>
      <c r="F4" s="95" t="s">
        <v>5</v>
      </c>
      <c r="G4" s="96" t="s">
        <v>6</v>
      </c>
      <c r="H4" s="96" t="s">
        <v>7</v>
      </c>
      <c r="I4" s="97" t="s">
        <v>34</v>
      </c>
      <c r="J4" s="98" t="s">
        <v>17</v>
      </c>
      <c r="L4" s="2"/>
      <c r="M4" s="2"/>
      <c r="N4" s="2"/>
      <c r="O4" s="2"/>
      <c r="P4" s="2"/>
      <c r="Q4" s="2"/>
    </row>
    <row r="5" spans="1:17" x14ac:dyDescent="0.2">
      <c r="A5" s="57" t="s">
        <v>8</v>
      </c>
      <c r="B5" s="58">
        <v>354</v>
      </c>
      <c r="C5" s="59">
        <v>428</v>
      </c>
      <c r="D5" s="58">
        <v>38</v>
      </c>
      <c r="E5" s="60">
        <v>52</v>
      </c>
      <c r="F5" s="61">
        <f t="shared" ref="F5:G12" si="0">(B5+D5)</f>
        <v>392</v>
      </c>
      <c r="G5" s="62">
        <f t="shared" si="0"/>
        <v>480</v>
      </c>
      <c r="H5" s="63">
        <f t="shared" ref="H5:H12" si="1">+G5+F5</f>
        <v>872</v>
      </c>
      <c r="I5" s="64">
        <f t="shared" ref="I5:I15" si="2">+H5/H$15</f>
        <v>0.13671997491376608</v>
      </c>
      <c r="J5" s="65">
        <f t="shared" ref="J5:J13" si="3">H5/H$13</f>
        <v>0.14050918466000645</v>
      </c>
      <c r="L5" s="2"/>
      <c r="M5" s="2"/>
      <c r="N5" s="2"/>
      <c r="O5" s="2"/>
      <c r="P5" s="2"/>
      <c r="Q5" s="2"/>
    </row>
    <row r="6" spans="1:17" x14ac:dyDescent="0.2">
      <c r="A6" s="39" t="s">
        <v>22</v>
      </c>
      <c r="B6" s="40">
        <v>11</v>
      </c>
      <c r="C6" s="41">
        <v>14</v>
      </c>
      <c r="D6" s="42">
        <v>4</v>
      </c>
      <c r="E6" s="43">
        <v>1</v>
      </c>
      <c r="F6" s="42">
        <f t="shared" si="0"/>
        <v>15</v>
      </c>
      <c r="G6" s="44">
        <f t="shared" si="0"/>
        <v>15</v>
      </c>
      <c r="H6" s="45">
        <f t="shared" si="1"/>
        <v>30</v>
      </c>
      <c r="I6" s="46">
        <f t="shared" si="2"/>
        <v>4.7036688617121351E-3</v>
      </c>
      <c r="J6" s="47">
        <f t="shared" si="3"/>
        <v>4.8340315823396712E-3</v>
      </c>
      <c r="L6" s="2"/>
      <c r="M6" s="2"/>
      <c r="N6" s="2"/>
      <c r="O6" s="2"/>
      <c r="P6" s="2"/>
      <c r="Q6" s="2"/>
    </row>
    <row r="7" spans="1:17" x14ac:dyDescent="0.2">
      <c r="A7" s="48" t="s">
        <v>23</v>
      </c>
      <c r="B7" s="49">
        <v>89</v>
      </c>
      <c r="C7" s="50">
        <v>104</v>
      </c>
      <c r="D7" s="51">
        <v>13</v>
      </c>
      <c r="E7" s="52">
        <v>7</v>
      </c>
      <c r="F7" s="51">
        <f t="shared" si="0"/>
        <v>102</v>
      </c>
      <c r="G7" s="53">
        <f t="shared" si="0"/>
        <v>111</v>
      </c>
      <c r="H7" s="54">
        <f t="shared" si="1"/>
        <v>213</v>
      </c>
      <c r="I7" s="55">
        <f t="shared" si="2"/>
        <v>3.339604891815616E-2</v>
      </c>
      <c r="J7" s="56">
        <f t="shared" si="3"/>
        <v>3.4321624234611665E-2</v>
      </c>
      <c r="L7" s="2"/>
      <c r="M7" s="2"/>
      <c r="N7" s="2"/>
      <c r="O7" s="2"/>
      <c r="P7" s="2"/>
      <c r="Q7" s="2"/>
    </row>
    <row r="8" spans="1:17" x14ac:dyDescent="0.2">
      <c r="A8" s="39" t="s">
        <v>9</v>
      </c>
      <c r="B8" s="40">
        <v>172</v>
      </c>
      <c r="C8" s="41">
        <v>215</v>
      </c>
      <c r="D8" s="42">
        <v>10</v>
      </c>
      <c r="E8" s="43">
        <v>24</v>
      </c>
      <c r="F8" s="42">
        <f t="shared" si="0"/>
        <v>182</v>
      </c>
      <c r="G8" s="44">
        <f t="shared" si="0"/>
        <v>239</v>
      </c>
      <c r="H8" s="45">
        <f t="shared" si="1"/>
        <v>421</v>
      </c>
      <c r="I8" s="46">
        <f t="shared" si="2"/>
        <v>6.6008153026026972E-2</v>
      </c>
      <c r="J8" s="47">
        <f t="shared" si="3"/>
        <v>6.7837576538833391E-2</v>
      </c>
      <c r="L8" s="2"/>
      <c r="M8" s="28"/>
      <c r="N8" s="2"/>
      <c r="O8" s="2"/>
      <c r="P8" s="2"/>
      <c r="Q8" s="2"/>
    </row>
    <row r="9" spans="1:17" x14ac:dyDescent="0.2">
      <c r="A9" s="66" t="s">
        <v>24</v>
      </c>
      <c r="B9" s="49">
        <v>5</v>
      </c>
      <c r="C9" s="50">
        <v>1</v>
      </c>
      <c r="D9" s="51">
        <v>0</v>
      </c>
      <c r="E9" s="52">
        <v>1</v>
      </c>
      <c r="F9" s="51">
        <f>(B9+D9)</f>
        <v>5</v>
      </c>
      <c r="G9" s="53">
        <f>(C9+E9)</f>
        <v>2</v>
      </c>
      <c r="H9" s="54">
        <f>+G9+F9</f>
        <v>7</v>
      </c>
      <c r="I9" s="55">
        <f t="shared" si="2"/>
        <v>1.0975227343994983E-3</v>
      </c>
      <c r="J9" s="56">
        <f t="shared" si="3"/>
        <v>1.1279407025459234E-3</v>
      </c>
      <c r="L9" s="2"/>
      <c r="M9" s="2"/>
      <c r="N9" s="2"/>
      <c r="O9" s="2"/>
      <c r="P9" s="2"/>
      <c r="Q9" s="2"/>
    </row>
    <row r="10" spans="1:17" x14ac:dyDescent="0.2">
      <c r="A10" s="39" t="s">
        <v>27</v>
      </c>
      <c r="B10" s="40">
        <v>94</v>
      </c>
      <c r="C10" s="41">
        <v>118</v>
      </c>
      <c r="D10" s="42">
        <v>6</v>
      </c>
      <c r="E10" s="43">
        <v>12</v>
      </c>
      <c r="F10" s="42">
        <f t="shared" si="0"/>
        <v>100</v>
      </c>
      <c r="G10" s="44">
        <f t="shared" si="0"/>
        <v>130</v>
      </c>
      <c r="H10" s="45">
        <f t="shared" si="1"/>
        <v>230</v>
      </c>
      <c r="I10" s="46">
        <f t="shared" si="2"/>
        <v>3.6061461273126372E-2</v>
      </c>
      <c r="J10" s="47">
        <f t="shared" si="3"/>
        <v>3.7060908797937477E-2</v>
      </c>
      <c r="L10" s="2"/>
      <c r="M10" s="28"/>
      <c r="N10" s="2"/>
      <c r="O10" s="2"/>
      <c r="P10" s="2"/>
      <c r="Q10" s="2"/>
    </row>
    <row r="11" spans="1:17" x14ac:dyDescent="0.2">
      <c r="A11" s="48" t="s">
        <v>0</v>
      </c>
      <c r="B11" s="49">
        <v>1815</v>
      </c>
      <c r="C11" s="50">
        <v>2279</v>
      </c>
      <c r="D11" s="51">
        <v>164</v>
      </c>
      <c r="E11" s="52">
        <v>117</v>
      </c>
      <c r="F11" s="51">
        <f t="shared" si="0"/>
        <v>1979</v>
      </c>
      <c r="G11" s="53">
        <f t="shared" si="0"/>
        <v>2396</v>
      </c>
      <c r="H11" s="67">
        <f t="shared" si="1"/>
        <v>4375</v>
      </c>
      <c r="I11" s="55">
        <f t="shared" si="2"/>
        <v>0.68595170899968638</v>
      </c>
      <c r="J11" s="56">
        <f t="shared" si="3"/>
        <v>0.70496293909120211</v>
      </c>
      <c r="L11" s="2"/>
      <c r="M11" s="28"/>
      <c r="N11" s="2"/>
      <c r="O11" s="2"/>
      <c r="P11" s="2"/>
      <c r="Q11" s="2"/>
    </row>
    <row r="12" spans="1:17" x14ac:dyDescent="0.2">
      <c r="A12" s="20" t="s">
        <v>18</v>
      </c>
      <c r="B12" s="21">
        <v>22</v>
      </c>
      <c r="C12" s="22">
        <v>29</v>
      </c>
      <c r="D12" s="23">
        <v>2</v>
      </c>
      <c r="E12" s="24">
        <v>5</v>
      </c>
      <c r="F12" s="23">
        <f t="shared" si="0"/>
        <v>24</v>
      </c>
      <c r="G12" s="25">
        <f t="shared" si="0"/>
        <v>34</v>
      </c>
      <c r="H12" s="26">
        <f t="shared" si="1"/>
        <v>58</v>
      </c>
      <c r="I12" s="27">
        <f t="shared" si="2"/>
        <v>9.0937597993101284E-3</v>
      </c>
      <c r="J12" s="13">
        <f t="shared" si="3"/>
        <v>9.3457943925233638E-3</v>
      </c>
      <c r="L12" s="2"/>
      <c r="M12" s="28"/>
      <c r="N12" s="2"/>
      <c r="O12" s="2"/>
      <c r="P12" s="2"/>
      <c r="Q12" s="2"/>
    </row>
    <row r="13" spans="1:17" s="29" customFormat="1" x14ac:dyDescent="0.2">
      <c r="A13" s="69" t="s">
        <v>12</v>
      </c>
      <c r="B13" s="70">
        <f t="shared" ref="B13:H13" si="4">SUM(B5:B12)</f>
        <v>2562</v>
      </c>
      <c r="C13" s="71">
        <f t="shared" si="4"/>
        <v>3188</v>
      </c>
      <c r="D13" s="70">
        <f t="shared" si="4"/>
        <v>237</v>
      </c>
      <c r="E13" s="71">
        <f t="shared" si="4"/>
        <v>219</v>
      </c>
      <c r="F13" s="70">
        <f t="shared" si="4"/>
        <v>2799</v>
      </c>
      <c r="G13" s="71">
        <f t="shared" si="4"/>
        <v>3407</v>
      </c>
      <c r="H13" s="71">
        <f>SUM(H5:H12)</f>
        <v>6206</v>
      </c>
      <c r="I13" s="72">
        <f t="shared" si="2"/>
        <v>0.97303229852618378</v>
      </c>
      <c r="J13" s="72">
        <f t="shared" si="3"/>
        <v>1</v>
      </c>
      <c r="M13" s="28"/>
    </row>
    <row r="14" spans="1:17" ht="13.5" customHeight="1" x14ac:dyDescent="0.2">
      <c r="A14" s="73" t="s">
        <v>10</v>
      </c>
      <c r="B14" s="74">
        <v>64</v>
      </c>
      <c r="C14" s="35">
        <v>39</v>
      </c>
      <c r="D14" s="74">
        <v>32</v>
      </c>
      <c r="E14" s="75">
        <v>37</v>
      </c>
      <c r="F14" s="76">
        <f>(B14+D14)</f>
        <v>96</v>
      </c>
      <c r="G14" s="77">
        <f>(C14+E14)</f>
        <v>76</v>
      </c>
      <c r="H14" s="78">
        <f>+G14+F14</f>
        <v>172</v>
      </c>
      <c r="I14" s="79">
        <f t="shared" si="2"/>
        <v>2.6967701473816243E-2</v>
      </c>
      <c r="J14" s="68"/>
      <c r="L14" s="2"/>
      <c r="M14" s="28"/>
      <c r="N14" s="2"/>
      <c r="O14" s="2"/>
      <c r="P14" s="2"/>
      <c r="Q14" s="2"/>
    </row>
    <row r="15" spans="1:17" ht="27.75" customHeight="1" x14ac:dyDescent="0.2">
      <c r="A15" s="80" t="s">
        <v>11</v>
      </c>
      <c r="B15" s="81">
        <f t="shared" ref="B15:H15" si="5">SUM(B13:B14)</f>
        <v>2626</v>
      </c>
      <c r="C15" s="82">
        <f t="shared" si="5"/>
        <v>3227</v>
      </c>
      <c r="D15" s="83">
        <f t="shared" si="5"/>
        <v>269</v>
      </c>
      <c r="E15" s="84">
        <f t="shared" si="5"/>
        <v>256</v>
      </c>
      <c r="F15" s="83">
        <f t="shared" si="5"/>
        <v>2895</v>
      </c>
      <c r="G15" s="84">
        <f t="shared" si="5"/>
        <v>3483</v>
      </c>
      <c r="H15" s="85">
        <f t="shared" si="5"/>
        <v>6378</v>
      </c>
      <c r="I15" s="86">
        <f t="shared" si="2"/>
        <v>1</v>
      </c>
      <c r="J15" s="87"/>
      <c r="M15" s="28"/>
      <c r="N15" s="2"/>
      <c r="O15" s="2"/>
      <c r="P15" s="2"/>
      <c r="Q15" s="2"/>
    </row>
    <row r="16" spans="1:17" x14ac:dyDescent="0.2">
      <c r="A16" s="30" t="s">
        <v>31</v>
      </c>
      <c r="L16" s="2"/>
      <c r="M16" s="28"/>
      <c r="N16" s="2"/>
      <c r="O16" s="2"/>
      <c r="P16" s="2"/>
      <c r="Q16" s="2"/>
    </row>
    <row r="17" spans="1:17" x14ac:dyDescent="0.2">
      <c r="J17" s="31"/>
      <c r="L17" s="2"/>
      <c r="M17" s="28"/>
      <c r="N17" s="2"/>
      <c r="O17" s="2"/>
      <c r="P17" s="2"/>
      <c r="Q17" s="2"/>
    </row>
    <row r="18" spans="1:17" ht="36" customHeight="1" x14ac:dyDescent="0.2">
      <c r="L18" s="2"/>
      <c r="M18" s="28"/>
      <c r="N18" s="2"/>
      <c r="O18" s="2"/>
      <c r="P18" s="2"/>
      <c r="Q18" s="2"/>
    </row>
    <row r="19" spans="1:17" x14ac:dyDescent="0.2">
      <c r="A19" s="32" t="s">
        <v>15</v>
      </c>
      <c r="B19" s="32" t="s">
        <v>32</v>
      </c>
      <c r="C19" s="16"/>
      <c r="D19" s="16"/>
      <c r="E19" s="16"/>
      <c r="F19" s="16"/>
      <c r="G19" s="16"/>
      <c r="H19" s="33"/>
      <c r="L19" s="2"/>
      <c r="M19" s="28"/>
      <c r="N19" s="2"/>
      <c r="O19" s="2"/>
      <c r="P19" s="2"/>
      <c r="Q19" s="2"/>
    </row>
    <row r="20" spans="1:17" ht="36" customHeight="1" x14ac:dyDescent="0.2">
      <c r="L20" s="2"/>
      <c r="M20" s="28"/>
      <c r="N20" s="2"/>
      <c r="O20" s="2"/>
      <c r="P20" s="2"/>
      <c r="Q20" s="2"/>
    </row>
    <row r="21" spans="1:17" x14ac:dyDescent="0.2">
      <c r="L21" s="2"/>
      <c r="M21" s="28"/>
      <c r="N21" s="2"/>
      <c r="O21" s="2"/>
      <c r="P21" s="2"/>
      <c r="Q21" s="2"/>
    </row>
    <row r="22" spans="1:17" x14ac:dyDescent="0.2">
      <c r="L22" s="2"/>
      <c r="M22" s="28"/>
      <c r="N22" s="2"/>
      <c r="O22" s="2"/>
      <c r="P22" s="2"/>
      <c r="Q22" s="2"/>
    </row>
    <row r="23" spans="1:17" x14ac:dyDescent="0.2">
      <c r="L23" s="2"/>
      <c r="M23" s="2"/>
      <c r="N23" s="2"/>
      <c r="O23" s="2"/>
      <c r="P23" s="2"/>
      <c r="Q23" s="2"/>
    </row>
    <row r="24" spans="1:17" x14ac:dyDescent="0.2">
      <c r="L24" s="2"/>
      <c r="M24" s="2"/>
      <c r="N24" s="2"/>
      <c r="O24" s="2"/>
      <c r="P24" s="2"/>
      <c r="Q24" s="2"/>
    </row>
    <row r="25" spans="1:17" x14ac:dyDescent="0.2">
      <c r="L25" s="2"/>
      <c r="M25" s="2"/>
      <c r="N25" s="2"/>
      <c r="O25" s="2"/>
      <c r="P25" s="2"/>
      <c r="Q25" s="2"/>
    </row>
    <row r="26" spans="1:17" x14ac:dyDescent="0.2">
      <c r="L26" s="2"/>
      <c r="M26" s="2"/>
      <c r="N26" s="2"/>
      <c r="O26" s="2"/>
      <c r="P26" s="2"/>
      <c r="Q26" s="2"/>
    </row>
    <row r="27" spans="1:17" x14ac:dyDescent="0.2">
      <c r="L27" s="2"/>
      <c r="M27" s="2"/>
      <c r="N27" s="2"/>
      <c r="O27" s="2"/>
      <c r="P27" s="2"/>
      <c r="Q27" s="2"/>
    </row>
    <row r="28" spans="1:17" x14ac:dyDescent="0.2">
      <c r="L28" s="2"/>
      <c r="M28" s="2"/>
      <c r="N28" s="2"/>
      <c r="O28" s="2"/>
      <c r="P28" s="2"/>
      <c r="Q28" s="2"/>
    </row>
    <row r="29" spans="1:17" x14ac:dyDescent="0.2">
      <c r="L29" s="2"/>
      <c r="M29" s="2"/>
      <c r="N29" s="2"/>
      <c r="O29" s="2"/>
      <c r="P29" s="2"/>
      <c r="Q29" s="2"/>
    </row>
    <row r="30" spans="1:17" x14ac:dyDescent="0.2">
      <c r="L30" s="2"/>
      <c r="M30" s="2"/>
      <c r="N30" s="2"/>
      <c r="O30" s="2"/>
      <c r="P30" s="2"/>
      <c r="Q30" s="2"/>
    </row>
    <row r="31" spans="1:17" x14ac:dyDescent="0.2">
      <c r="L31" s="2"/>
      <c r="M31" s="2"/>
      <c r="N31" s="2"/>
      <c r="O31" s="2"/>
      <c r="P31" s="2"/>
      <c r="Q31" s="2"/>
    </row>
    <row r="32" spans="1:17" x14ac:dyDescent="0.2">
      <c r="L32" s="2"/>
      <c r="M32" s="2"/>
      <c r="N32" s="2"/>
      <c r="O32" s="2"/>
      <c r="P32" s="2"/>
      <c r="Q32" s="2"/>
    </row>
    <row r="33" spans="1:17" x14ac:dyDescent="0.2">
      <c r="L33" s="2"/>
      <c r="M33" s="2"/>
      <c r="N33" s="2"/>
      <c r="O33" s="2"/>
      <c r="P33" s="2"/>
      <c r="Q33" s="2"/>
    </row>
    <row r="34" spans="1:17" x14ac:dyDescent="0.2">
      <c r="L34" s="2"/>
      <c r="M34" s="2"/>
      <c r="N34" s="2"/>
      <c r="O34" s="2"/>
      <c r="P34" s="2"/>
      <c r="Q34" s="2"/>
    </row>
    <row r="35" spans="1:17" x14ac:dyDescent="0.2">
      <c r="L35" s="2"/>
      <c r="M35" s="2"/>
      <c r="N35" s="2"/>
      <c r="O35" s="2"/>
      <c r="P35" s="2"/>
      <c r="Q35" s="2"/>
    </row>
    <row r="36" spans="1:17" x14ac:dyDescent="0.2">
      <c r="L36" s="2"/>
      <c r="M36" s="2"/>
      <c r="N36" s="2"/>
      <c r="O36" s="2"/>
      <c r="P36" s="2"/>
      <c r="Q36" s="2"/>
    </row>
    <row r="37" spans="1:17" x14ac:dyDescent="0.2">
      <c r="L37" s="2"/>
      <c r="M37" s="2"/>
      <c r="N37" s="2"/>
      <c r="O37" s="2"/>
      <c r="P37" s="2"/>
      <c r="Q37" s="2"/>
    </row>
    <row r="38" spans="1:17" x14ac:dyDescent="0.2">
      <c r="A38" s="32" t="s">
        <v>16</v>
      </c>
      <c r="B38" s="34" t="s">
        <v>33</v>
      </c>
      <c r="L38" s="2"/>
      <c r="M38" s="2"/>
      <c r="N38" s="2"/>
      <c r="O38" s="2"/>
      <c r="P38" s="2"/>
      <c r="Q38" s="2"/>
    </row>
    <row r="39" spans="1:17" x14ac:dyDescent="0.2">
      <c r="L39" s="2"/>
      <c r="M39" s="2"/>
      <c r="N39" s="2"/>
      <c r="O39" s="2"/>
      <c r="P39" s="2"/>
      <c r="Q39" s="2"/>
    </row>
    <row r="40" spans="1:17" x14ac:dyDescent="0.2">
      <c r="L40" s="2"/>
      <c r="M40" s="2"/>
      <c r="N40" s="2"/>
      <c r="O40" s="2"/>
      <c r="P40" s="2"/>
      <c r="Q40" s="2"/>
    </row>
    <row r="41" spans="1:17" x14ac:dyDescent="0.2">
      <c r="L41" s="2"/>
      <c r="M41" s="2"/>
      <c r="N41" s="2"/>
      <c r="O41" s="2"/>
      <c r="P41" s="2"/>
      <c r="Q41" s="2"/>
    </row>
    <row r="42" spans="1:17" x14ac:dyDescent="0.2">
      <c r="L42" s="2"/>
      <c r="M42" s="2" t="s">
        <v>20</v>
      </c>
      <c r="N42" s="2" t="s">
        <v>21</v>
      </c>
      <c r="O42" s="2"/>
      <c r="P42" s="2"/>
      <c r="Q42" s="2"/>
    </row>
    <row r="43" spans="1:17" x14ac:dyDescent="0.2">
      <c r="K43" s="2" t="s">
        <v>28</v>
      </c>
      <c r="L43" s="3">
        <v>2012</v>
      </c>
      <c r="M43" s="35">
        <v>3130</v>
      </c>
      <c r="N43" s="35">
        <v>4193</v>
      </c>
      <c r="O43" s="12" t="s">
        <v>25</v>
      </c>
    </row>
    <row r="44" spans="1:17" x14ac:dyDescent="0.2">
      <c r="K44" s="2" t="s">
        <v>28</v>
      </c>
      <c r="L44" s="3">
        <v>2022</v>
      </c>
      <c r="M44" s="36">
        <f>+B15</f>
        <v>2626</v>
      </c>
      <c r="N44" s="36">
        <f>+C15</f>
        <v>3227</v>
      </c>
    </row>
    <row r="45" spans="1:17" x14ac:dyDescent="0.2">
      <c r="K45" s="2" t="s">
        <v>29</v>
      </c>
      <c r="L45" s="3">
        <v>2012</v>
      </c>
      <c r="M45" s="35">
        <v>324</v>
      </c>
      <c r="N45" s="35">
        <v>322</v>
      </c>
    </row>
    <row r="46" spans="1:17" x14ac:dyDescent="0.2">
      <c r="K46" s="2" t="s">
        <v>29</v>
      </c>
      <c r="L46" s="3">
        <v>2022</v>
      </c>
      <c r="M46" s="36">
        <f>+D15</f>
        <v>269</v>
      </c>
      <c r="N46" s="37">
        <f>+E15</f>
        <v>256</v>
      </c>
      <c r="O46" s="2"/>
      <c r="P46" s="2"/>
      <c r="Q46" s="2"/>
    </row>
    <row r="47" spans="1:17" x14ac:dyDescent="0.2">
      <c r="K47" s="2" t="s">
        <v>3</v>
      </c>
      <c r="L47" s="3">
        <v>2012</v>
      </c>
      <c r="M47" s="35">
        <f>+M43+M45</f>
        <v>3454</v>
      </c>
      <c r="N47" s="35">
        <f>+N43+N45</f>
        <v>4515</v>
      </c>
      <c r="O47" s="2"/>
      <c r="P47" s="2"/>
      <c r="Q47" s="2"/>
    </row>
    <row r="48" spans="1:17" x14ac:dyDescent="0.2">
      <c r="K48" s="2" t="s">
        <v>3</v>
      </c>
      <c r="L48" s="3">
        <v>2022</v>
      </c>
      <c r="M48" s="37">
        <f>+M44+M46</f>
        <v>2895</v>
      </c>
      <c r="N48" s="37">
        <f>+N44+N46</f>
        <v>3483</v>
      </c>
      <c r="O48" s="2"/>
      <c r="P48" s="2"/>
      <c r="Q48" s="2"/>
    </row>
    <row r="49" spans="1:17" x14ac:dyDescent="0.2">
      <c r="L49" s="12">
        <v>2002</v>
      </c>
      <c r="N49" s="38"/>
      <c r="O49" s="2"/>
      <c r="P49" s="2"/>
      <c r="Q49" s="2"/>
    </row>
    <row r="50" spans="1:17" x14ac:dyDescent="0.2">
      <c r="N50" s="12" t="s">
        <v>26</v>
      </c>
      <c r="O50" s="2"/>
      <c r="P50" s="2"/>
      <c r="Q50" s="2"/>
    </row>
    <row r="51" spans="1:17" x14ac:dyDescent="0.2">
      <c r="O51" s="2"/>
      <c r="P51" s="2"/>
      <c r="Q51" s="2"/>
    </row>
    <row r="60" spans="1:17" x14ac:dyDescent="0.2">
      <c r="A60" s="1"/>
    </row>
    <row r="61" spans="1:17" x14ac:dyDescent="0.2">
      <c r="A61" s="1"/>
    </row>
  </sheetData>
  <mergeCells count="3">
    <mergeCell ref="B3:C3"/>
    <mergeCell ref="D3:E3"/>
    <mergeCell ref="F3:G3"/>
  </mergeCells>
  <phoneticPr fontId="0" type="noConversion"/>
  <printOptions horizontalCentered="1"/>
  <pageMargins left="0.5" right="0.5" top="0.5" bottom="0.6" header="0.5" footer="0.5"/>
  <pageSetup scale="92" orientation="portrait" r:id="rId1"/>
  <headerFooter alignWithMargins="0">
    <oddFooter>&amp;L&amp;"Times New Roman,Regular"Source: Fall EIS File&amp;C&amp;"Times New Roman,Bold"D-3.0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D11" sqref="D11"/>
    </sheetView>
  </sheetViews>
  <sheetFormatPr defaultRowHeight="12.75" x14ac:dyDescent="0.2"/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2"/>
      <c r="C2" s="2"/>
      <c r="D2" s="2"/>
      <c r="E2" s="2"/>
    </row>
    <row r="3" spans="1:6" x14ac:dyDescent="0.2">
      <c r="A3" s="2"/>
      <c r="B3" s="3"/>
      <c r="C3" s="3"/>
      <c r="D3" s="3"/>
      <c r="E3" s="3"/>
    </row>
    <row r="4" spans="1:6" x14ac:dyDescent="0.2">
      <c r="A4" s="2"/>
      <c r="B4" s="3"/>
      <c r="C4" s="3"/>
      <c r="D4" s="4" t="s">
        <v>5</v>
      </c>
      <c r="E4" s="4" t="s">
        <v>6</v>
      </c>
    </row>
    <row r="5" spans="1:6" x14ac:dyDescent="0.2">
      <c r="A5" s="5"/>
      <c r="B5" s="15" t="s">
        <v>19</v>
      </c>
      <c r="C5" s="6">
        <v>1997</v>
      </c>
      <c r="D5" s="7">
        <v>1931</v>
      </c>
      <c r="E5" s="7">
        <v>2535</v>
      </c>
    </row>
    <row r="6" spans="1:6" x14ac:dyDescent="0.2">
      <c r="A6" s="5"/>
      <c r="B6" s="15"/>
      <c r="C6" s="6">
        <v>2007</v>
      </c>
      <c r="D6" s="9">
        <v>2845</v>
      </c>
      <c r="E6" s="10">
        <v>3512</v>
      </c>
    </row>
    <row r="7" spans="1:6" x14ac:dyDescent="0.2">
      <c r="A7" s="5"/>
      <c r="B7" s="14" t="s">
        <v>2</v>
      </c>
      <c r="C7" s="6">
        <v>1997</v>
      </c>
      <c r="D7" s="7">
        <v>347</v>
      </c>
      <c r="E7" s="7">
        <v>578</v>
      </c>
    </row>
    <row r="8" spans="1:6" x14ac:dyDescent="0.2">
      <c r="A8" s="5"/>
      <c r="B8" s="14"/>
      <c r="C8" s="6">
        <v>2007</v>
      </c>
      <c r="D8" s="8">
        <v>265</v>
      </c>
      <c r="E8" s="8">
        <v>319</v>
      </c>
    </row>
    <row r="9" spans="1:6" x14ac:dyDescent="0.2">
      <c r="A9" s="5"/>
      <c r="B9" s="15" t="s">
        <v>3</v>
      </c>
      <c r="C9" s="6">
        <v>1997</v>
      </c>
      <c r="D9" s="7">
        <f>+D7+D5</f>
        <v>2278</v>
      </c>
      <c r="E9" s="7">
        <f>+E7+E5</f>
        <v>3113</v>
      </c>
      <c r="F9" s="11"/>
    </row>
    <row r="10" spans="1:6" x14ac:dyDescent="0.2">
      <c r="A10" s="5"/>
      <c r="B10" s="15"/>
      <c r="C10" s="6">
        <v>2007</v>
      </c>
      <c r="D10" s="7">
        <f>D6+D8</f>
        <v>3110</v>
      </c>
      <c r="E10" s="7">
        <f>E6+E8</f>
        <v>3831</v>
      </c>
    </row>
    <row r="11" spans="1:6" x14ac:dyDescent="0.2">
      <c r="A11" s="5"/>
      <c r="B11" s="5"/>
      <c r="C11" s="5"/>
      <c r="D11" s="5"/>
      <c r="E11" s="5"/>
    </row>
    <row r="12" spans="1:6" x14ac:dyDescent="0.2">
      <c r="A12" s="5"/>
      <c r="B12" s="5"/>
      <c r="C12" s="5"/>
      <c r="D12" s="5"/>
      <c r="E12" s="5"/>
    </row>
    <row r="13" spans="1:6" x14ac:dyDescent="0.2">
      <c r="A13" s="5"/>
      <c r="B13" s="5"/>
      <c r="C13" s="5"/>
      <c r="D13" s="5"/>
      <c r="E13" s="5"/>
    </row>
  </sheetData>
  <mergeCells count="3">
    <mergeCell ref="B7:B8"/>
    <mergeCell ref="B9:B10"/>
    <mergeCell ref="B5:B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D-3.0</vt:lpstr>
      <vt:lpstr>Data for Figure 4</vt:lpstr>
      <vt:lpstr>'D-3.0'!Print_Area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1</dc:title>
  <dc:creator>Maureen Belich</dc:creator>
  <cp:lastModifiedBy>Robin Gunzelman</cp:lastModifiedBy>
  <cp:lastPrinted>2021-11-04T15:37:00Z</cp:lastPrinted>
  <dcterms:created xsi:type="dcterms:W3CDTF">2000-05-24T19:59:22Z</dcterms:created>
  <dcterms:modified xsi:type="dcterms:W3CDTF">2023-01-06T19:20:57Z</dcterms:modified>
</cp:coreProperties>
</file>