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ones\Desktop\"/>
    </mc:Choice>
  </mc:AlternateContent>
  <bookViews>
    <workbookView xWindow="0" yWindow="0" windowWidth="19535" windowHeight="6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B30" i="1"/>
  <c r="B29" i="1"/>
  <c r="E29" i="1" s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E16" i="1" s="1"/>
  <c r="B15" i="1"/>
  <c r="B14" i="1"/>
  <c r="B13" i="1"/>
  <c r="B12" i="1"/>
  <c r="B11" i="1"/>
  <c r="B10" i="1"/>
  <c r="E24" i="1" l="1"/>
  <c r="E28" i="1"/>
  <c r="B31" i="1"/>
  <c r="E13" i="1"/>
  <c r="E25" i="1"/>
  <c r="E10" i="1"/>
  <c r="E30" i="1"/>
  <c r="E23" i="1"/>
  <c r="E22" i="1"/>
  <c r="E21" i="1"/>
  <c r="E20" i="1"/>
  <c r="E17" i="1"/>
  <c r="E15" i="1"/>
  <c r="E12" i="1"/>
  <c r="E27" i="1"/>
  <c r="E26" i="1"/>
  <c r="E19" i="1"/>
  <c r="E18" i="1"/>
  <c r="E14" i="1"/>
  <c r="E11" i="1"/>
  <c r="E31" i="1" l="1"/>
  <c r="F5" i="1" s="1"/>
</calcChain>
</file>

<file path=xl/sharedStrings.xml><?xml version="1.0" encoding="utf-8"?>
<sst xmlns="http://schemas.openxmlformats.org/spreadsheetml/2006/main" count="63" uniqueCount="40">
  <si>
    <r>
      <t xml:space="preserve">SELECT </t>
    </r>
    <r>
      <rPr>
        <b/>
        <u/>
        <sz val="10"/>
        <color theme="5" tint="-0.249977111117893"/>
        <rFont val="Calibri"/>
        <family val="2"/>
        <scheme val="minor"/>
      </rPr>
      <t>LETTER GRADE</t>
    </r>
    <r>
      <rPr>
        <b/>
        <sz val="10"/>
        <color theme="5" tint="-0.249977111117893"/>
        <rFont val="Calibri"/>
        <family val="2"/>
        <scheme val="minor"/>
      </rPr>
      <t xml:space="preserve"> FROM LIST IN HIGHLIGHTED COLUMN </t>
    </r>
  </si>
  <si>
    <r>
      <t>*</t>
    </r>
    <r>
      <rPr>
        <b/>
        <i/>
        <u val="double"/>
        <sz val="10"/>
        <color theme="5" tint="-0.249977111117893"/>
        <rFont val="Calibri"/>
        <family val="2"/>
        <scheme val="minor"/>
      </rPr>
      <t>NOTE</t>
    </r>
    <r>
      <rPr>
        <b/>
        <i/>
        <sz val="10"/>
        <color theme="5" tint="-0.249977111117893"/>
        <rFont val="Calibri"/>
        <family val="2"/>
        <scheme val="minor"/>
      </rPr>
      <t>:  LEAVE "U" IF REQUIRED COURSE HAS NOT BEEN COMPLETED</t>
    </r>
  </si>
  <si>
    <r>
      <t xml:space="preserve">Enter Credits Here For </t>
    </r>
    <r>
      <rPr>
        <b/>
        <u/>
        <sz val="8"/>
        <color theme="1"/>
        <rFont val="Calibri"/>
        <family val="2"/>
        <scheme val="minor"/>
      </rPr>
      <t>Completed</t>
    </r>
    <r>
      <rPr>
        <b/>
        <sz val="8"/>
        <color theme="1"/>
        <rFont val="Calibri"/>
        <family val="2"/>
        <scheme val="minor"/>
      </rPr>
      <t xml:space="preserve"> Courses</t>
    </r>
  </si>
  <si>
    <t>Enter the Letter Grade Here *(U=Unmet)</t>
  </si>
  <si>
    <t>Professional Courses</t>
  </si>
  <si>
    <t>CREDIT HOURS</t>
  </si>
  <si>
    <t>GRADE</t>
  </si>
  <si>
    <t>VALUE</t>
  </si>
  <si>
    <t xml:space="preserve"> PTS</t>
  </si>
  <si>
    <t>ECED 352</t>
  </si>
  <si>
    <t>U</t>
  </si>
  <si>
    <t>ECED 356</t>
  </si>
  <si>
    <t>ECED 366</t>
  </si>
  <si>
    <t>ECED 455</t>
  </si>
  <si>
    <t>ELED 302</t>
  </si>
  <si>
    <t>ELED 305</t>
  </si>
  <si>
    <t>ELED 317</t>
  </si>
  <si>
    <t>ELED 320</t>
  </si>
  <si>
    <t>ELED 350</t>
  </si>
  <si>
    <t>ELED 397</t>
  </si>
  <si>
    <t>ELED 398</t>
  </si>
  <si>
    <t>ELED 410</t>
  </si>
  <si>
    <t>ELED 411</t>
  </si>
  <si>
    <t>ELED 499</t>
  </si>
  <si>
    <t>Totals for GPA calculations</t>
  </si>
  <si>
    <t>Do Not Touch This</t>
  </si>
  <si>
    <t>A</t>
  </si>
  <si>
    <t>B</t>
  </si>
  <si>
    <t>C</t>
  </si>
  <si>
    <t>D</t>
  </si>
  <si>
    <t>F</t>
  </si>
  <si>
    <t>Checklist GPA</t>
  </si>
  <si>
    <t>ELED 330</t>
  </si>
  <si>
    <t>ELED 340</t>
  </si>
  <si>
    <t>ELED 403</t>
  </si>
  <si>
    <t>ELED 405</t>
  </si>
  <si>
    <t>ELED 406</t>
  </si>
  <si>
    <t>ELED 422</t>
  </si>
  <si>
    <t>Early Childhood &amp; Elementary Education GPA Admission to Internship</t>
  </si>
  <si>
    <t>ELED 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</si>
</sst>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i/>
      <sz val="14"/>
      <color theme="0" tint="-4.9989318521683403E-2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u/>
      <sz val="10"/>
      <color theme="5" tint="-0.249977111117893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i/>
      <u val="double"/>
      <sz val="10"/>
      <color theme="5" tint="-0.249977111117893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FFDA6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1" tint="0.49998474074526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thin">
        <color theme="4" tint="0.79998168889431442"/>
      </top>
      <bottom style="double">
        <color indexed="64"/>
      </bottom>
      <diagonal/>
    </border>
    <border>
      <left/>
      <right/>
      <top style="thin">
        <color theme="4" tint="0.79998168889431442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2" fontId="8" fillId="3" borderId="1" xfId="0" applyNumberFormat="1" applyFont="1" applyFill="1" applyBorder="1" applyAlignment="1">
      <alignment horizontal="center" shrinkToFit="1"/>
    </xf>
    <xf numFmtId="2" fontId="9" fillId="0" borderId="0" xfId="0" applyNumberFormat="1" applyFont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14" fillId="4" borderId="0" xfId="0" applyFont="1" applyFill="1" applyBorder="1" applyAlignment="1" applyProtection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2" fontId="7" fillId="0" borderId="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16" fillId="4" borderId="3" xfId="0" applyFont="1" applyFill="1" applyBorder="1" applyAlignment="1"/>
    <xf numFmtId="2" fontId="16" fillId="4" borderId="3" xfId="0" applyNumberFormat="1" applyFont="1" applyFill="1" applyBorder="1" applyAlignment="1"/>
    <xf numFmtId="0" fontId="17" fillId="0" borderId="0" xfId="0" applyFont="1"/>
    <xf numFmtId="0" fontId="17" fillId="5" borderId="0" xfId="0" applyFont="1" applyFill="1"/>
    <xf numFmtId="2" fontId="17" fillId="5" borderId="0" xfId="0" applyNumberFormat="1" applyFont="1" applyFill="1"/>
    <xf numFmtId="2" fontId="18" fillId="5" borderId="0" xfId="0" applyNumberFormat="1" applyFont="1" applyFill="1"/>
    <xf numFmtId="2" fontId="8" fillId="0" borderId="0" xfId="0" applyNumberFormat="1" applyFont="1" applyFill="1" applyBorder="1" applyAlignment="1"/>
    <xf numFmtId="2" fontId="8" fillId="3" borderId="1" xfId="0" applyNumberFormat="1" applyFont="1" applyFill="1" applyBorder="1" applyAlignment="1">
      <alignment shrinkToFit="1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7" fillId="0" borderId="0" xfId="0" applyFont="1" applyFill="1" applyBorder="1" applyAlignment="1"/>
    <xf numFmtId="0" fontId="11" fillId="6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B31" sqref="B31"/>
    </sheetView>
  </sheetViews>
  <sheetFormatPr defaultRowHeight="14.3" x14ac:dyDescent="0.25"/>
  <cols>
    <col min="1" max="1" width="19.375" bestFit="1" customWidth="1"/>
    <col min="2" max="2" width="13.25" customWidth="1"/>
    <col min="3" max="3" width="10.625" customWidth="1"/>
    <col min="4" max="4" width="8" customWidth="1"/>
    <col min="5" max="5" width="17.75" bestFit="1" customWidth="1"/>
    <col min="6" max="6" width="12.375" customWidth="1"/>
  </cols>
  <sheetData>
    <row r="1" spans="1:12" ht="19.05" x14ac:dyDescent="0.25">
      <c r="A1" s="33" t="s">
        <v>38</v>
      </c>
      <c r="B1" s="33"/>
      <c r="C1" s="33"/>
      <c r="D1" s="33"/>
      <c r="E1" s="33"/>
      <c r="F1" s="33"/>
    </row>
    <row r="2" spans="1:12" x14ac:dyDescent="0.25">
      <c r="A2" s="34" t="s">
        <v>0</v>
      </c>
      <c r="B2" s="34"/>
      <c r="C2" s="34"/>
      <c r="D2" s="34"/>
      <c r="E2" s="34"/>
      <c r="F2" s="34"/>
    </row>
    <row r="3" spans="1:12" x14ac:dyDescent="0.25">
      <c r="A3" s="35" t="s">
        <v>1</v>
      </c>
      <c r="B3" s="35"/>
      <c r="C3" s="35"/>
      <c r="D3" s="35"/>
      <c r="E3" s="35"/>
      <c r="F3" s="35"/>
    </row>
    <row r="4" spans="1:12" x14ac:dyDescent="0.25">
      <c r="A4" s="36"/>
      <c r="B4" s="36"/>
      <c r="C4" s="36"/>
      <c r="D4" s="36"/>
      <c r="E4" s="36"/>
      <c r="F4" s="36"/>
    </row>
    <row r="5" spans="1:12" ht="14.95" thickBot="1" x14ac:dyDescent="0.3">
      <c r="A5" s="1"/>
      <c r="B5" s="2"/>
      <c r="C5" s="2"/>
      <c r="D5" s="3"/>
      <c r="E5" s="4" t="s">
        <v>31</v>
      </c>
      <c r="F5" s="32" t="e">
        <f>E31/B31</f>
        <v>#DIV/0!</v>
      </c>
    </row>
    <row r="6" spans="1:12" ht="14.95" thickTop="1" x14ac:dyDescent="0.25">
      <c r="A6" s="1"/>
      <c r="B6" s="2"/>
      <c r="C6" s="2"/>
      <c r="D6" s="3"/>
      <c r="E6" s="31"/>
      <c r="F6" s="31"/>
    </row>
    <row r="7" spans="1:12" x14ac:dyDescent="0.25">
      <c r="A7" s="37"/>
      <c r="B7" s="39" t="s">
        <v>2</v>
      </c>
      <c r="C7" s="40" t="s">
        <v>3</v>
      </c>
      <c r="D7" s="3"/>
      <c r="E7" s="31"/>
      <c r="F7" s="31"/>
    </row>
    <row r="8" spans="1:12" ht="42.15" customHeight="1" x14ac:dyDescent="0.25">
      <c r="A8" s="38"/>
      <c r="B8" s="39"/>
      <c r="C8" s="40"/>
      <c r="D8" s="5"/>
      <c r="E8" s="41"/>
      <c r="F8" s="41"/>
    </row>
    <row r="9" spans="1:12" ht="14.95" thickBot="1" x14ac:dyDescent="0.3">
      <c r="A9" s="6" t="s">
        <v>4</v>
      </c>
      <c r="B9" s="7" t="s">
        <v>5</v>
      </c>
      <c r="C9" s="8" t="s">
        <v>6</v>
      </c>
      <c r="D9" s="9" t="s">
        <v>7</v>
      </c>
      <c r="E9" s="9" t="s">
        <v>8</v>
      </c>
      <c r="K9" s="27" t="s">
        <v>25</v>
      </c>
      <c r="L9" s="27"/>
    </row>
    <row r="10" spans="1:12" x14ac:dyDescent="0.25">
      <c r="A10" s="42" t="s">
        <v>9</v>
      </c>
      <c r="B10" s="24">
        <f>IF(C10="U",0,4)</f>
        <v>0</v>
      </c>
      <c r="C10" s="43" t="s">
        <v>10</v>
      </c>
      <c r="D10" s="44">
        <f>VLOOKUP(C10,K14:L19, 2,)</f>
        <v>0</v>
      </c>
      <c r="E10" s="45">
        <f>B10*D10</f>
        <v>0</v>
      </c>
      <c r="K10" s="27"/>
      <c r="L10" s="27"/>
    </row>
    <row r="11" spans="1:12" x14ac:dyDescent="0.25">
      <c r="A11" s="42" t="s">
        <v>11</v>
      </c>
      <c r="B11" s="24">
        <f>IF(C11="U", 0,4)</f>
        <v>0</v>
      </c>
      <c r="C11" s="43" t="s">
        <v>10</v>
      </c>
      <c r="D11" s="44">
        <f>VLOOKUP(C11,K14:L19, 2,)</f>
        <v>0</v>
      </c>
      <c r="E11" s="45">
        <f>B11*D11</f>
        <v>0</v>
      </c>
      <c r="K11" s="27"/>
      <c r="L11" s="27"/>
    </row>
    <row r="12" spans="1:12" x14ac:dyDescent="0.25">
      <c r="A12" s="42" t="s">
        <v>12</v>
      </c>
      <c r="B12" s="24">
        <f>IF(C12="U", 0,4)</f>
        <v>0</v>
      </c>
      <c r="C12" s="43" t="s">
        <v>10</v>
      </c>
      <c r="D12" s="44">
        <f>VLOOKUP(C12,K14:L19, 2,)</f>
        <v>0</v>
      </c>
      <c r="E12" s="45">
        <f>B12*D12</f>
        <v>0</v>
      </c>
      <c r="K12" s="27"/>
      <c r="L12" s="27"/>
    </row>
    <row r="13" spans="1:12" x14ac:dyDescent="0.25">
      <c r="A13" s="42" t="s">
        <v>13</v>
      </c>
      <c r="B13" s="24">
        <f>IF(C13="U",0,5)</f>
        <v>0</v>
      </c>
      <c r="C13" s="43" t="s">
        <v>10</v>
      </c>
      <c r="D13" s="44">
        <f>VLOOKUP(C13,K14:L19, 2,)</f>
        <v>0</v>
      </c>
      <c r="E13" s="45">
        <f>B13*D13</f>
        <v>0</v>
      </c>
      <c r="K13" s="28" t="s">
        <v>6</v>
      </c>
      <c r="L13" s="29" t="s">
        <v>7</v>
      </c>
    </row>
    <row r="14" spans="1:12" x14ac:dyDescent="0.25">
      <c r="A14" s="10" t="s">
        <v>14</v>
      </c>
      <c r="B14" s="11">
        <f t="shared" ref="B14:B20" si="0">IF(C14="U",0,4)</f>
        <v>0</v>
      </c>
      <c r="C14" s="43" t="s">
        <v>10</v>
      </c>
      <c r="D14" s="12">
        <f>VLOOKUP(C14,K14:L19, 2,)</f>
        <v>0</v>
      </c>
      <c r="E14" s="13">
        <f t="shared" ref="E14:E30" si="1">B14*D14</f>
        <v>0</v>
      </c>
      <c r="K14" s="28" t="s">
        <v>26</v>
      </c>
      <c r="L14" s="30">
        <v>4</v>
      </c>
    </row>
    <row r="15" spans="1:12" x14ac:dyDescent="0.25">
      <c r="A15" s="14" t="s">
        <v>15</v>
      </c>
      <c r="B15" s="11">
        <f t="shared" si="0"/>
        <v>0</v>
      </c>
      <c r="C15" s="43" t="s">
        <v>10</v>
      </c>
      <c r="D15" s="15">
        <f>VLOOKUP(C15,K14:L19, 2,)</f>
        <v>0</v>
      </c>
      <c r="E15" s="13">
        <f t="shared" si="1"/>
        <v>0</v>
      </c>
      <c r="K15" s="28" t="s">
        <v>27</v>
      </c>
      <c r="L15" s="30">
        <v>3</v>
      </c>
    </row>
    <row r="16" spans="1:12" x14ac:dyDescent="0.25">
      <c r="A16" s="14" t="s">
        <v>16</v>
      </c>
      <c r="B16" s="11">
        <f t="shared" si="0"/>
        <v>0</v>
      </c>
      <c r="C16" s="43" t="s">
        <v>10</v>
      </c>
      <c r="D16" s="12">
        <f>VLOOKUP(C16,K14:L19, 2,)</f>
        <v>0</v>
      </c>
      <c r="E16" s="13">
        <f t="shared" si="1"/>
        <v>0</v>
      </c>
      <c r="K16" s="28" t="s">
        <v>28</v>
      </c>
      <c r="L16" s="30">
        <v>2</v>
      </c>
    </row>
    <row r="17" spans="1:12" x14ac:dyDescent="0.25">
      <c r="A17" s="14" t="s">
        <v>17</v>
      </c>
      <c r="B17" s="11">
        <f t="shared" si="0"/>
        <v>0</v>
      </c>
      <c r="C17" s="43" t="s">
        <v>10</v>
      </c>
      <c r="D17" s="12">
        <f>VLOOKUP(C17,K14:L19, 2,)</f>
        <v>0</v>
      </c>
      <c r="E17" s="13">
        <f t="shared" si="1"/>
        <v>0</v>
      </c>
      <c r="K17" s="28" t="s">
        <v>29</v>
      </c>
      <c r="L17" s="30">
        <v>1</v>
      </c>
    </row>
    <row r="18" spans="1:12" x14ac:dyDescent="0.25">
      <c r="A18" s="14" t="s">
        <v>32</v>
      </c>
      <c r="B18" s="11">
        <f t="shared" si="0"/>
        <v>0</v>
      </c>
      <c r="C18" s="43" t="s">
        <v>10</v>
      </c>
      <c r="D18" s="15">
        <f>VLOOKUP(C18,K14:L19, 2,)</f>
        <v>0</v>
      </c>
      <c r="E18" s="13">
        <f t="shared" si="1"/>
        <v>0</v>
      </c>
      <c r="K18" s="28" t="s">
        <v>30</v>
      </c>
      <c r="L18" s="30">
        <v>0</v>
      </c>
    </row>
    <row r="19" spans="1:12" x14ac:dyDescent="0.25">
      <c r="A19" s="14" t="s">
        <v>33</v>
      </c>
      <c r="B19" s="11">
        <f t="shared" si="0"/>
        <v>0</v>
      </c>
      <c r="C19" s="43" t="s">
        <v>10</v>
      </c>
      <c r="D19" s="15">
        <f>VLOOKUP(C19,K14:L19, 2,)</f>
        <v>0</v>
      </c>
      <c r="E19" s="13">
        <f t="shared" si="1"/>
        <v>0</v>
      </c>
      <c r="K19" s="28" t="s">
        <v>10</v>
      </c>
      <c r="L19" s="30">
        <v>0</v>
      </c>
    </row>
    <row r="20" spans="1:12" x14ac:dyDescent="0.25">
      <c r="A20" s="14" t="s">
        <v>18</v>
      </c>
      <c r="B20" s="11">
        <f t="shared" si="0"/>
        <v>0</v>
      </c>
      <c r="C20" s="43" t="s">
        <v>10</v>
      </c>
      <c r="D20" s="12">
        <f>VLOOKUP(C20,K14:L19, 2,)</f>
        <v>0</v>
      </c>
      <c r="E20" s="13">
        <f t="shared" si="1"/>
        <v>0</v>
      </c>
    </row>
    <row r="21" spans="1:12" x14ac:dyDescent="0.25">
      <c r="A21" s="14" t="s">
        <v>19</v>
      </c>
      <c r="B21" s="11">
        <f>IF(C21="U",0,1)</f>
        <v>0</v>
      </c>
      <c r="C21" s="43" t="s">
        <v>10</v>
      </c>
      <c r="D21" s="12">
        <f>VLOOKUP(C21,K14:L19, 2,)</f>
        <v>0</v>
      </c>
      <c r="E21" s="13">
        <f t="shared" si="1"/>
        <v>0</v>
      </c>
    </row>
    <row r="22" spans="1:12" x14ac:dyDescent="0.25">
      <c r="A22" s="10" t="s">
        <v>20</v>
      </c>
      <c r="B22" s="11">
        <f>IF(C22="U",0,1)</f>
        <v>0</v>
      </c>
      <c r="C22" s="43" t="s">
        <v>10</v>
      </c>
      <c r="D22" s="15">
        <f>VLOOKUP(C22,K14:L19, 2,)</f>
        <v>0</v>
      </c>
      <c r="E22" s="13">
        <f t="shared" si="1"/>
        <v>0</v>
      </c>
    </row>
    <row r="23" spans="1:12" x14ac:dyDescent="0.25">
      <c r="A23" s="16" t="s">
        <v>34</v>
      </c>
      <c r="B23" s="11">
        <f>IF(C23="U",0,4)</f>
        <v>0</v>
      </c>
      <c r="C23" s="43" t="s">
        <v>10</v>
      </c>
      <c r="D23" s="12">
        <f>VLOOKUP(C23,K14:L19, 2,)</f>
        <v>0</v>
      </c>
      <c r="E23" s="13">
        <f t="shared" si="1"/>
        <v>0</v>
      </c>
    </row>
    <row r="24" spans="1:12" x14ac:dyDescent="0.25">
      <c r="A24" s="14" t="s">
        <v>35</v>
      </c>
      <c r="B24" s="11">
        <f>IF(C24="U",0,4)</f>
        <v>0</v>
      </c>
      <c r="C24" s="43" t="s">
        <v>10</v>
      </c>
      <c r="D24" s="12">
        <f>VLOOKUP(C24,K14:L19, 2,)</f>
        <v>0</v>
      </c>
      <c r="E24" s="13">
        <f t="shared" si="1"/>
        <v>0</v>
      </c>
    </row>
    <row r="25" spans="1:12" x14ac:dyDescent="0.25">
      <c r="A25" s="14" t="s">
        <v>36</v>
      </c>
      <c r="B25" s="11">
        <f>IF(C25="U",0,4)</f>
        <v>0</v>
      </c>
      <c r="C25" s="43" t="s">
        <v>10</v>
      </c>
      <c r="D25" s="15">
        <f>VLOOKUP(C25,K14:L19, 2,)</f>
        <v>0</v>
      </c>
      <c r="E25" s="13">
        <f t="shared" si="1"/>
        <v>0</v>
      </c>
    </row>
    <row r="26" spans="1:12" x14ac:dyDescent="0.25">
      <c r="A26" s="17" t="s">
        <v>21</v>
      </c>
      <c r="B26" s="11">
        <f>IF(C26="U",0,4)</f>
        <v>0</v>
      </c>
      <c r="C26" s="43" t="s">
        <v>10</v>
      </c>
      <c r="D26" s="12">
        <f>VLOOKUP(C26,K14:L19, 2,)</f>
        <v>0</v>
      </c>
      <c r="E26" s="13">
        <f t="shared" si="1"/>
        <v>0</v>
      </c>
    </row>
    <row r="27" spans="1:12" x14ac:dyDescent="0.25">
      <c r="A27" s="18" t="s">
        <v>23</v>
      </c>
      <c r="B27" s="11">
        <f>IF(C27="U",0,1)</f>
        <v>0</v>
      </c>
      <c r="C27" s="43" t="s">
        <v>10</v>
      </c>
      <c r="D27" s="12">
        <f>VLOOKUP(C27,K14:L19, 2,)</f>
        <v>0</v>
      </c>
      <c r="E27" s="13">
        <f t="shared" si="1"/>
        <v>0</v>
      </c>
    </row>
    <row r="28" spans="1:12" x14ac:dyDescent="0.25">
      <c r="A28" s="19" t="s">
        <v>22</v>
      </c>
      <c r="B28" s="11">
        <f>IF(C28="U",0,4)</f>
        <v>0</v>
      </c>
      <c r="C28" s="43" t="s">
        <v>10</v>
      </c>
      <c r="D28" s="12">
        <f>VLOOKUP(C28,K14:L19, 2,)</f>
        <v>0</v>
      </c>
      <c r="E28" s="13">
        <f t="shared" si="1"/>
        <v>0</v>
      </c>
    </row>
    <row r="29" spans="1:12" x14ac:dyDescent="0.25">
      <c r="A29" s="19" t="s">
        <v>37</v>
      </c>
      <c r="B29" s="11">
        <f>IF(C29="U",0,5)</f>
        <v>0</v>
      </c>
      <c r="C29" s="43" t="s">
        <v>10</v>
      </c>
      <c r="D29" s="12">
        <f>VLOOKUP(C29,K14:L19, 2,)</f>
        <v>0</v>
      </c>
      <c r="E29" s="13">
        <f t="shared" si="1"/>
        <v>0</v>
      </c>
    </row>
    <row r="30" spans="1:12" ht="14.95" thickBot="1" x14ac:dyDescent="0.3">
      <c r="A30" s="20" t="s">
        <v>39</v>
      </c>
      <c r="B30" s="11">
        <f>IF(C30="U",0,2)</f>
        <v>0</v>
      </c>
      <c r="C30" s="43" t="s">
        <v>10</v>
      </c>
      <c r="D30" s="21">
        <f>VLOOKUP(C30,K14:L19, 2,)</f>
        <v>0</v>
      </c>
      <c r="E30" s="22">
        <f t="shared" si="1"/>
        <v>0</v>
      </c>
    </row>
    <row r="31" spans="1:12" ht="14.95" thickTop="1" x14ac:dyDescent="0.25">
      <c r="A31" s="23" t="s">
        <v>24</v>
      </c>
      <c r="B31" s="24">
        <f>SUM(B10:B30)</f>
        <v>0</v>
      </c>
      <c r="C31" s="25"/>
      <c r="D31" s="26"/>
      <c r="E31" s="24">
        <f>SUM(E10:E30)</f>
        <v>0</v>
      </c>
    </row>
  </sheetData>
  <mergeCells count="8">
    <mergeCell ref="A1:F1"/>
    <mergeCell ref="A2:F2"/>
    <mergeCell ref="A3:F3"/>
    <mergeCell ref="A4:F4"/>
    <mergeCell ref="A7:A8"/>
    <mergeCell ref="B7:B8"/>
    <mergeCell ref="C7:C8"/>
    <mergeCell ref="E8:F8"/>
  </mergeCells>
  <dataValidations count="1">
    <dataValidation type="list" allowBlank="1" showInputMessage="1" showErrorMessage="1" sqref="C10:C30">
      <formula1>$K$14:$K$19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Salisbury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Theodora Jones</dc:creator>
  <cp:lastModifiedBy>Theodora Jones</cp:lastModifiedBy>
  <dcterms:created xsi:type="dcterms:W3CDTF">2019-10-09T12:11:01Z</dcterms:created>
  <dcterms:modified xsi:type="dcterms:W3CDTF">2019-10-09T13:29:48Z</dcterms:modified>
</cp:coreProperties>
</file>